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_PISMA\UDOSTEPNIANIE\ZESTAWIENIA 2022\"/>
    </mc:Choice>
  </mc:AlternateContent>
  <xr:revisionPtr revIDLastSave="0" documentId="13_ncr:1_{D937C23C-C68F-425A-96EE-DE54B9090F56}" xr6:coauthVersionLast="47" xr6:coauthVersionMax="47" xr10:uidLastSave="{00000000-0000-0000-0000-000000000000}"/>
  <bookViews>
    <workbookView xWindow="-120" yWindow="-120" windowWidth="29040" windowHeight="15720" xr2:uid="{600163CF-4594-4867-B309-94728258F8C1}"/>
  </bookViews>
  <sheets>
    <sheet name="GRUNTY" sheetId="1" r:id="rId1"/>
    <sheet name="UŻYTKI" sheetId="3" r:id="rId2"/>
    <sheet name="BUDYNKI" sheetId="4" r:id="rId3"/>
    <sheet name="LOKALE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5" l="1"/>
  <c r="D56" i="5"/>
  <c r="E55" i="5"/>
  <c r="D55" i="5"/>
  <c r="D57" i="5" s="1"/>
  <c r="E54" i="5"/>
  <c r="D54" i="5"/>
  <c r="E51" i="5"/>
  <c r="D51" i="5"/>
  <c r="E48" i="5"/>
  <c r="D48" i="5"/>
  <c r="E45" i="5"/>
  <c r="D45" i="5"/>
  <c r="E42" i="5"/>
  <c r="D42" i="5"/>
  <c r="E39" i="5"/>
  <c r="D39" i="5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O57" i="4"/>
  <c r="N57" i="4"/>
  <c r="M57" i="4"/>
  <c r="L57" i="4"/>
  <c r="K57" i="4"/>
  <c r="J57" i="4"/>
  <c r="I57" i="4"/>
  <c r="H57" i="4"/>
  <c r="G57" i="4"/>
  <c r="F57" i="4"/>
  <c r="E57" i="4"/>
  <c r="D57" i="4"/>
  <c r="O56" i="4"/>
  <c r="O58" i="4" s="1"/>
  <c r="N56" i="4"/>
  <c r="N58" i="4" s="1"/>
  <c r="M56" i="4"/>
  <c r="M58" i="4" s="1"/>
  <c r="L56" i="4"/>
  <c r="L58" i="4" s="1"/>
  <c r="K56" i="4"/>
  <c r="K58" i="4" s="1"/>
  <c r="J56" i="4"/>
  <c r="J58" i="4" s="1"/>
  <c r="I56" i="4"/>
  <c r="I58" i="4" s="1"/>
  <c r="H56" i="4"/>
  <c r="H58" i="4" s="1"/>
  <c r="G56" i="4"/>
  <c r="G58" i="4" s="1"/>
  <c r="F56" i="4"/>
  <c r="F58" i="4" s="1"/>
  <c r="E56" i="4"/>
  <c r="E58" i="4" s="1"/>
  <c r="D56" i="4"/>
  <c r="D58" i="4" s="1"/>
  <c r="O55" i="4"/>
  <c r="N55" i="4"/>
  <c r="M55" i="4"/>
  <c r="L55" i="4"/>
  <c r="K55" i="4"/>
  <c r="J55" i="4"/>
  <c r="I55" i="4"/>
  <c r="H55" i="4"/>
  <c r="G55" i="4"/>
  <c r="F55" i="4"/>
  <c r="E55" i="4"/>
  <c r="D55" i="4"/>
  <c r="O52" i="4"/>
  <c r="N52" i="4"/>
  <c r="M52" i="4"/>
  <c r="L52" i="4"/>
  <c r="K52" i="4"/>
  <c r="J52" i="4"/>
  <c r="I52" i="4"/>
  <c r="H52" i="4"/>
  <c r="G52" i="4"/>
  <c r="F52" i="4"/>
  <c r="E52" i="4"/>
  <c r="D52" i="4"/>
  <c r="O49" i="4"/>
  <c r="N49" i="4"/>
  <c r="M49" i="4"/>
  <c r="L49" i="4"/>
  <c r="K49" i="4"/>
  <c r="J49" i="4"/>
  <c r="I49" i="4"/>
  <c r="H49" i="4"/>
  <c r="G49" i="4"/>
  <c r="F49" i="4"/>
  <c r="E49" i="4"/>
  <c r="D49" i="4"/>
  <c r="O46" i="4"/>
  <c r="N46" i="4"/>
  <c r="M46" i="4"/>
  <c r="L46" i="4"/>
  <c r="K46" i="4"/>
  <c r="J46" i="4"/>
  <c r="I46" i="4"/>
  <c r="H46" i="4"/>
  <c r="G46" i="4"/>
  <c r="F46" i="4"/>
  <c r="E46" i="4"/>
  <c r="D46" i="4"/>
  <c r="O43" i="4"/>
  <c r="N43" i="4"/>
  <c r="M43" i="4"/>
  <c r="L43" i="4"/>
  <c r="K43" i="4"/>
  <c r="J43" i="4"/>
  <c r="I43" i="4"/>
  <c r="H43" i="4"/>
  <c r="G43" i="4"/>
  <c r="F43" i="4"/>
  <c r="E43" i="4"/>
  <c r="D43" i="4"/>
  <c r="O40" i="4"/>
  <c r="N40" i="4"/>
  <c r="M40" i="4"/>
  <c r="L40" i="4"/>
  <c r="K40" i="4"/>
  <c r="J40" i="4"/>
  <c r="I40" i="4"/>
  <c r="H40" i="4"/>
  <c r="G40" i="4"/>
  <c r="F40" i="4"/>
  <c r="E40" i="4"/>
  <c r="D40" i="4"/>
  <c r="O37" i="4"/>
  <c r="N37" i="4"/>
  <c r="M37" i="4"/>
  <c r="L37" i="4"/>
  <c r="K37" i="4"/>
  <c r="J37" i="4"/>
  <c r="I37" i="4"/>
  <c r="H37" i="4"/>
  <c r="G37" i="4"/>
  <c r="F37" i="4"/>
  <c r="E37" i="4"/>
  <c r="D37" i="4"/>
  <c r="O34" i="4"/>
  <c r="N34" i="4"/>
  <c r="M34" i="4"/>
  <c r="L34" i="4"/>
  <c r="K34" i="4"/>
  <c r="J34" i="4"/>
  <c r="I34" i="4"/>
  <c r="H34" i="4"/>
  <c r="G34" i="4"/>
  <c r="F34" i="4"/>
  <c r="E34" i="4"/>
  <c r="D34" i="4"/>
  <c r="O31" i="4"/>
  <c r="N31" i="4"/>
  <c r="M31" i="4"/>
  <c r="L31" i="4"/>
  <c r="K31" i="4"/>
  <c r="J31" i="4"/>
  <c r="I31" i="4"/>
  <c r="H31" i="4"/>
  <c r="G31" i="4"/>
  <c r="F31" i="4"/>
  <c r="E31" i="4"/>
  <c r="D31" i="4"/>
  <c r="O28" i="4"/>
  <c r="N28" i="4"/>
  <c r="M28" i="4"/>
  <c r="L28" i="4"/>
  <c r="K28" i="4"/>
  <c r="J28" i="4"/>
  <c r="I28" i="4"/>
  <c r="H28" i="4"/>
  <c r="G28" i="4"/>
  <c r="F28" i="4"/>
  <c r="E28" i="4"/>
  <c r="D28" i="4"/>
  <c r="O25" i="4"/>
  <c r="N25" i="4"/>
  <c r="M25" i="4"/>
  <c r="L25" i="4"/>
  <c r="K25" i="4"/>
  <c r="J25" i="4"/>
  <c r="I25" i="4"/>
  <c r="H25" i="4"/>
  <c r="G25" i="4"/>
  <c r="F25" i="4"/>
  <c r="E25" i="4"/>
  <c r="D25" i="4"/>
  <c r="O22" i="4"/>
  <c r="N22" i="4"/>
  <c r="M22" i="4"/>
  <c r="L22" i="4"/>
  <c r="K22" i="4"/>
  <c r="J22" i="4"/>
  <c r="I22" i="4"/>
  <c r="H22" i="4"/>
  <c r="G22" i="4"/>
  <c r="F22" i="4"/>
  <c r="E22" i="4"/>
  <c r="D22" i="4"/>
  <c r="O19" i="4"/>
  <c r="N19" i="4"/>
  <c r="M19" i="4"/>
  <c r="L19" i="4"/>
  <c r="K19" i="4"/>
  <c r="J19" i="4"/>
  <c r="I19" i="4"/>
  <c r="H19" i="4"/>
  <c r="G19" i="4"/>
  <c r="F19" i="4"/>
  <c r="E19" i="4"/>
  <c r="D19" i="4"/>
  <c r="O16" i="4"/>
  <c r="N16" i="4"/>
  <c r="M16" i="4"/>
  <c r="L16" i="4"/>
  <c r="K16" i="4"/>
  <c r="J16" i="4"/>
  <c r="I16" i="4"/>
  <c r="H16" i="4"/>
  <c r="G16" i="4"/>
  <c r="F16" i="4"/>
  <c r="E16" i="4"/>
  <c r="D16" i="4"/>
  <c r="O13" i="4"/>
  <c r="N13" i="4"/>
  <c r="M13" i="4"/>
  <c r="L13" i="4"/>
  <c r="K13" i="4"/>
  <c r="J13" i="4"/>
  <c r="I13" i="4"/>
  <c r="H13" i="4"/>
  <c r="G13" i="4"/>
  <c r="F13" i="4"/>
  <c r="E13" i="4"/>
  <c r="D13" i="4"/>
  <c r="O10" i="4"/>
  <c r="N10" i="4"/>
  <c r="M10" i="4"/>
  <c r="L10" i="4"/>
  <c r="K10" i="4"/>
  <c r="J10" i="4"/>
  <c r="I10" i="4"/>
  <c r="H10" i="4"/>
  <c r="G10" i="4"/>
  <c r="F10" i="4"/>
  <c r="E10" i="4"/>
  <c r="D10" i="4"/>
  <c r="AJ24" i="3"/>
  <c r="AI24" i="3"/>
  <c r="AH24" i="3"/>
  <c r="AG24" i="3"/>
  <c r="AF24" i="3"/>
  <c r="AE24" i="3"/>
  <c r="AD24" i="3"/>
  <c r="AB24" i="3"/>
  <c r="Z24" i="3"/>
  <c r="Y24" i="3"/>
  <c r="X24" i="3"/>
  <c r="W24" i="3"/>
  <c r="V24" i="3"/>
  <c r="U24" i="3"/>
  <c r="S24" i="3"/>
  <c r="R24" i="3"/>
  <c r="Q24" i="3"/>
  <c r="P24" i="3"/>
  <c r="O24" i="3"/>
  <c r="N24" i="3"/>
  <c r="L24" i="3"/>
  <c r="K24" i="3"/>
  <c r="J24" i="3"/>
  <c r="I24" i="3"/>
  <c r="H24" i="3"/>
  <c r="G24" i="3"/>
  <c r="F24" i="3"/>
  <c r="E24" i="3"/>
  <c r="D24" i="3"/>
  <c r="AK23" i="3"/>
  <c r="AA23" i="3"/>
  <c r="T23" i="3"/>
  <c r="M23" i="3"/>
  <c r="AC23" i="3" s="1"/>
  <c r="C23" i="3" s="1"/>
  <c r="AK22" i="3"/>
  <c r="AA22" i="3"/>
  <c r="T22" i="3"/>
  <c r="M22" i="3"/>
  <c r="AC22" i="3" s="1"/>
  <c r="C22" i="3" s="1"/>
  <c r="AK21" i="3"/>
  <c r="AA21" i="3"/>
  <c r="T21" i="3"/>
  <c r="M21" i="3"/>
  <c r="AC21" i="3" s="1"/>
  <c r="C21" i="3" s="1"/>
  <c r="AK20" i="3"/>
  <c r="AA20" i="3"/>
  <c r="T20" i="3"/>
  <c r="M20" i="3"/>
  <c r="AC20" i="3" s="1"/>
  <c r="C20" i="3" s="1"/>
  <c r="AK19" i="3"/>
  <c r="AA19" i="3"/>
  <c r="T19" i="3"/>
  <c r="M19" i="3"/>
  <c r="AC19" i="3" s="1"/>
  <c r="C19" i="3" s="1"/>
  <c r="AK18" i="3"/>
  <c r="AA18" i="3"/>
  <c r="T18" i="3"/>
  <c r="M18" i="3"/>
  <c r="AC18" i="3" s="1"/>
  <c r="C18" i="3" s="1"/>
  <c r="AK17" i="3"/>
  <c r="AA17" i="3"/>
  <c r="T17" i="3"/>
  <c r="M17" i="3"/>
  <c r="AC17" i="3" s="1"/>
  <c r="C17" i="3" s="1"/>
  <c r="AK16" i="3"/>
  <c r="AA16" i="3"/>
  <c r="T16" i="3"/>
  <c r="M16" i="3"/>
  <c r="AC16" i="3" s="1"/>
  <c r="C16" i="3" s="1"/>
  <c r="AK15" i="3"/>
  <c r="AA15" i="3"/>
  <c r="T15" i="3"/>
  <c r="M15" i="3"/>
  <c r="AC15" i="3" s="1"/>
  <c r="C15" i="3" s="1"/>
  <c r="AK14" i="3"/>
  <c r="AA14" i="3"/>
  <c r="T14" i="3"/>
  <c r="M14" i="3"/>
  <c r="AC14" i="3" s="1"/>
  <c r="C14" i="3" s="1"/>
  <c r="AK13" i="3"/>
  <c r="AA13" i="3"/>
  <c r="T13" i="3"/>
  <c r="M13" i="3"/>
  <c r="AC13" i="3" s="1"/>
  <c r="C13" i="3" s="1"/>
  <c r="AK12" i="3"/>
  <c r="AA12" i="3"/>
  <c r="T12" i="3"/>
  <c r="M12" i="3"/>
  <c r="AC12" i="3" s="1"/>
  <c r="C12" i="3" s="1"/>
  <c r="AK11" i="3"/>
  <c r="AA11" i="3"/>
  <c r="T11" i="3"/>
  <c r="M11" i="3"/>
  <c r="AC11" i="3" s="1"/>
  <c r="C11" i="3" s="1"/>
  <c r="AK10" i="3"/>
  <c r="AA10" i="3"/>
  <c r="T10" i="3"/>
  <c r="M10" i="3"/>
  <c r="AC10" i="3" s="1"/>
  <c r="C10" i="3" s="1"/>
  <c r="AK9" i="3"/>
  <c r="AA9" i="3"/>
  <c r="T9" i="3"/>
  <c r="M9" i="3"/>
  <c r="AC9" i="3" s="1"/>
  <c r="C9" i="3" s="1"/>
  <c r="AK8" i="3"/>
  <c r="AK24" i="3" s="1"/>
  <c r="AA8" i="3"/>
  <c r="AA24" i="3" s="1"/>
  <c r="T8" i="3"/>
  <c r="T24" i="3" s="1"/>
  <c r="M8" i="3"/>
  <c r="M24" i="3" s="1"/>
  <c r="AH67" i="1"/>
  <c r="AF67" i="1"/>
  <c r="AE67" i="1"/>
  <c r="AD67" i="1"/>
  <c r="AB67" i="1"/>
  <c r="AA67" i="1"/>
  <c r="Z67" i="1"/>
  <c r="Y67" i="1"/>
  <c r="X67" i="1"/>
  <c r="W67" i="1"/>
  <c r="V67" i="1"/>
  <c r="U67" i="1"/>
  <c r="T67" i="1"/>
  <c r="S67" i="1"/>
  <c r="Q67" i="1"/>
  <c r="P67" i="1"/>
  <c r="O67" i="1"/>
  <c r="M67" i="1"/>
  <c r="L67" i="1"/>
  <c r="K67" i="1"/>
  <c r="J67" i="1"/>
  <c r="I67" i="1"/>
  <c r="H67" i="1"/>
  <c r="G67" i="1"/>
  <c r="F67" i="1"/>
  <c r="E67" i="1"/>
  <c r="AG66" i="1"/>
  <c r="AC66" i="1"/>
  <c r="R66" i="1"/>
  <c r="N66" i="1"/>
  <c r="D66" i="1" s="1"/>
  <c r="AG65" i="1"/>
  <c r="AG67" i="1" s="1"/>
  <c r="AC65" i="1"/>
  <c r="AC67" i="1" s="1"/>
  <c r="R65" i="1"/>
  <c r="N65" i="1"/>
  <c r="AE61" i="1"/>
  <c r="W61" i="1"/>
  <c r="O61" i="1"/>
  <c r="AH60" i="1"/>
  <c r="AF60" i="1"/>
  <c r="AE60" i="1"/>
  <c r="AD60" i="1"/>
  <c r="AG60" i="1" s="1"/>
  <c r="AB60" i="1"/>
  <c r="AA60" i="1"/>
  <c r="Z60" i="1"/>
  <c r="Y60" i="1"/>
  <c r="X60" i="1"/>
  <c r="W60" i="1"/>
  <c r="V60" i="1"/>
  <c r="U60" i="1"/>
  <c r="T60" i="1"/>
  <c r="S60" i="1"/>
  <c r="Q60" i="1"/>
  <c r="P60" i="1"/>
  <c r="O60" i="1"/>
  <c r="R60" i="1" s="1"/>
  <c r="M60" i="1"/>
  <c r="L60" i="1"/>
  <c r="K60" i="1"/>
  <c r="J60" i="1"/>
  <c r="I60" i="1"/>
  <c r="H60" i="1"/>
  <c r="G60" i="1"/>
  <c r="F60" i="1"/>
  <c r="E60" i="1"/>
  <c r="AH59" i="1"/>
  <c r="AH61" i="1" s="1"/>
  <c r="AF59" i="1"/>
  <c r="AF61" i="1" s="1"/>
  <c r="AE59" i="1"/>
  <c r="AD59" i="1"/>
  <c r="AD61" i="1" s="1"/>
  <c r="AB59" i="1"/>
  <c r="AB61" i="1" s="1"/>
  <c r="AA59" i="1"/>
  <c r="AA61" i="1" s="1"/>
  <c r="Z59" i="1"/>
  <c r="Z61" i="1" s="1"/>
  <c r="Y59" i="1"/>
  <c r="Y61" i="1" s="1"/>
  <c r="X59" i="1"/>
  <c r="X61" i="1" s="1"/>
  <c r="W59" i="1"/>
  <c r="V59" i="1"/>
  <c r="V61" i="1" s="1"/>
  <c r="U59" i="1"/>
  <c r="U61" i="1" s="1"/>
  <c r="T59" i="1"/>
  <c r="T61" i="1" s="1"/>
  <c r="S59" i="1"/>
  <c r="S61" i="1" s="1"/>
  <c r="Q59" i="1"/>
  <c r="P59" i="1"/>
  <c r="P61" i="1" s="1"/>
  <c r="O59" i="1"/>
  <c r="M59" i="1"/>
  <c r="M61" i="1" s="1"/>
  <c r="L59" i="1"/>
  <c r="L61" i="1" s="1"/>
  <c r="K59" i="1"/>
  <c r="K61" i="1" s="1"/>
  <c r="J59" i="1"/>
  <c r="J61" i="1" s="1"/>
  <c r="I59" i="1"/>
  <c r="I61" i="1" s="1"/>
  <c r="H59" i="1"/>
  <c r="H61" i="1" s="1"/>
  <c r="G59" i="1"/>
  <c r="G61" i="1" s="1"/>
  <c r="F59" i="1"/>
  <c r="F61" i="1" s="1"/>
  <c r="E59" i="1"/>
  <c r="E61" i="1" s="1"/>
  <c r="AH58" i="1"/>
  <c r="AG58" i="1"/>
  <c r="AF58" i="1"/>
  <c r="AE58" i="1"/>
  <c r="AD58" i="1"/>
  <c r="AB58" i="1"/>
  <c r="AA58" i="1"/>
  <c r="Z58" i="1"/>
  <c r="Y58" i="1"/>
  <c r="X58" i="1"/>
  <c r="W58" i="1"/>
  <c r="V58" i="1"/>
  <c r="U58" i="1"/>
  <c r="T58" i="1"/>
  <c r="S58" i="1"/>
  <c r="Q58" i="1"/>
  <c r="P58" i="1"/>
  <c r="O58" i="1"/>
  <c r="M58" i="1"/>
  <c r="L58" i="1"/>
  <c r="K58" i="1"/>
  <c r="J58" i="1"/>
  <c r="I58" i="1"/>
  <c r="H58" i="1"/>
  <c r="G58" i="1"/>
  <c r="F58" i="1"/>
  <c r="E58" i="1"/>
  <c r="AG57" i="1"/>
  <c r="AC57" i="1"/>
  <c r="R57" i="1"/>
  <c r="N57" i="1"/>
  <c r="AG56" i="1"/>
  <c r="AC56" i="1"/>
  <c r="AC58" i="1" s="1"/>
  <c r="R56" i="1"/>
  <c r="R58" i="1" s="1"/>
  <c r="N56" i="1"/>
  <c r="N58" i="1" s="1"/>
  <c r="AH55" i="1"/>
  <c r="AF55" i="1"/>
  <c r="AE55" i="1"/>
  <c r="AD55" i="1"/>
  <c r="AB55" i="1"/>
  <c r="AA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AG54" i="1"/>
  <c r="AC54" i="1"/>
  <c r="R54" i="1"/>
  <c r="R55" i="1" s="1"/>
  <c r="N54" i="1"/>
  <c r="AG53" i="1"/>
  <c r="AG55" i="1" s="1"/>
  <c r="AC53" i="1"/>
  <c r="R53" i="1"/>
  <c r="N53" i="1"/>
  <c r="AH52" i="1"/>
  <c r="AF52" i="1"/>
  <c r="AE52" i="1"/>
  <c r="AD52" i="1"/>
  <c r="AB52" i="1"/>
  <c r="AA52" i="1"/>
  <c r="Z52" i="1"/>
  <c r="Y52" i="1"/>
  <c r="X52" i="1"/>
  <c r="W52" i="1"/>
  <c r="V52" i="1"/>
  <c r="U52" i="1"/>
  <c r="T52" i="1"/>
  <c r="S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AG51" i="1"/>
  <c r="AC51" i="1"/>
  <c r="R51" i="1"/>
  <c r="N51" i="1"/>
  <c r="AG50" i="1"/>
  <c r="AG52" i="1" s="1"/>
  <c r="AC50" i="1"/>
  <c r="AC52" i="1" s="1"/>
  <c r="R50" i="1"/>
  <c r="R52" i="1" s="1"/>
  <c r="N50" i="1"/>
  <c r="D50" i="1" s="1"/>
  <c r="AH49" i="1"/>
  <c r="AF49" i="1"/>
  <c r="AE49" i="1"/>
  <c r="AD49" i="1"/>
  <c r="AB49" i="1"/>
  <c r="AA49" i="1"/>
  <c r="Z49" i="1"/>
  <c r="Y49" i="1"/>
  <c r="X49" i="1"/>
  <c r="W49" i="1"/>
  <c r="V49" i="1"/>
  <c r="U49" i="1"/>
  <c r="T49" i="1"/>
  <c r="S49" i="1"/>
  <c r="Q49" i="1"/>
  <c r="P49" i="1"/>
  <c r="O49" i="1"/>
  <c r="M49" i="1"/>
  <c r="L49" i="1"/>
  <c r="K49" i="1"/>
  <c r="J49" i="1"/>
  <c r="I49" i="1"/>
  <c r="H49" i="1"/>
  <c r="G49" i="1"/>
  <c r="F49" i="1"/>
  <c r="E49" i="1"/>
  <c r="AG48" i="1"/>
  <c r="AC48" i="1"/>
  <c r="R48" i="1"/>
  <c r="N48" i="1"/>
  <c r="D48" i="1" s="1"/>
  <c r="AG47" i="1"/>
  <c r="AC47" i="1"/>
  <c r="AC49" i="1" s="1"/>
  <c r="R47" i="1"/>
  <c r="R49" i="1" s="1"/>
  <c r="N47" i="1"/>
  <c r="AH46" i="1"/>
  <c r="AF46" i="1"/>
  <c r="AE46" i="1"/>
  <c r="AD46" i="1"/>
  <c r="AB46" i="1"/>
  <c r="AA46" i="1"/>
  <c r="Z46" i="1"/>
  <c r="Y46" i="1"/>
  <c r="X46" i="1"/>
  <c r="W46" i="1"/>
  <c r="V46" i="1"/>
  <c r="U46" i="1"/>
  <c r="T46" i="1"/>
  <c r="S46" i="1"/>
  <c r="Q46" i="1"/>
  <c r="P46" i="1"/>
  <c r="O46" i="1"/>
  <c r="M46" i="1"/>
  <c r="L46" i="1"/>
  <c r="K46" i="1"/>
  <c r="J46" i="1"/>
  <c r="I46" i="1"/>
  <c r="H46" i="1"/>
  <c r="G46" i="1"/>
  <c r="F46" i="1"/>
  <c r="E46" i="1"/>
  <c r="AG45" i="1"/>
  <c r="AC45" i="1"/>
  <c r="R45" i="1"/>
  <c r="N45" i="1"/>
  <c r="D45" i="1" s="1"/>
  <c r="AG44" i="1"/>
  <c r="AG46" i="1" s="1"/>
  <c r="AC44" i="1"/>
  <c r="AC46" i="1" s="1"/>
  <c r="R44" i="1"/>
  <c r="R46" i="1" s="1"/>
  <c r="N44" i="1"/>
  <c r="N46" i="1" s="1"/>
  <c r="AH43" i="1"/>
  <c r="AF43" i="1"/>
  <c r="AE43" i="1"/>
  <c r="AD43" i="1"/>
  <c r="AB43" i="1"/>
  <c r="AA43" i="1"/>
  <c r="Z43" i="1"/>
  <c r="Y43" i="1"/>
  <c r="X43" i="1"/>
  <c r="W43" i="1"/>
  <c r="V43" i="1"/>
  <c r="U43" i="1"/>
  <c r="T43" i="1"/>
  <c r="S43" i="1"/>
  <c r="Q43" i="1"/>
  <c r="P43" i="1"/>
  <c r="O43" i="1"/>
  <c r="M43" i="1"/>
  <c r="L43" i="1"/>
  <c r="K43" i="1"/>
  <c r="J43" i="1"/>
  <c r="I43" i="1"/>
  <c r="H43" i="1"/>
  <c r="G43" i="1"/>
  <c r="F43" i="1"/>
  <c r="E43" i="1"/>
  <c r="AG42" i="1"/>
  <c r="AC42" i="1"/>
  <c r="R42" i="1"/>
  <c r="N42" i="1"/>
  <c r="D42" i="1" s="1"/>
  <c r="AG41" i="1"/>
  <c r="AG43" i="1" s="1"/>
  <c r="AC41" i="1"/>
  <c r="AC43" i="1" s="1"/>
  <c r="R41" i="1"/>
  <c r="N41" i="1"/>
  <c r="N43" i="1" s="1"/>
  <c r="AH40" i="1"/>
  <c r="AF40" i="1"/>
  <c r="AE40" i="1"/>
  <c r="AD40" i="1"/>
  <c r="AB40" i="1"/>
  <c r="AA40" i="1"/>
  <c r="Z40" i="1"/>
  <c r="Y40" i="1"/>
  <c r="X40" i="1"/>
  <c r="W40" i="1"/>
  <c r="V40" i="1"/>
  <c r="U40" i="1"/>
  <c r="T40" i="1"/>
  <c r="S40" i="1"/>
  <c r="Q40" i="1"/>
  <c r="P40" i="1"/>
  <c r="O40" i="1"/>
  <c r="M40" i="1"/>
  <c r="L40" i="1"/>
  <c r="K40" i="1"/>
  <c r="J40" i="1"/>
  <c r="I40" i="1"/>
  <c r="H40" i="1"/>
  <c r="G40" i="1"/>
  <c r="F40" i="1"/>
  <c r="E40" i="1"/>
  <c r="AG39" i="1"/>
  <c r="AC39" i="1"/>
  <c r="R39" i="1"/>
  <c r="N39" i="1"/>
  <c r="AG38" i="1"/>
  <c r="AG40" i="1" s="1"/>
  <c r="AC38" i="1"/>
  <c r="AC40" i="1" s="1"/>
  <c r="R38" i="1"/>
  <c r="R40" i="1" s="1"/>
  <c r="N38" i="1"/>
  <c r="D38" i="1" s="1"/>
  <c r="AH37" i="1"/>
  <c r="AF37" i="1"/>
  <c r="AE37" i="1"/>
  <c r="AD37" i="1"/>
  <c r="AB37" i="1"/>
  <c r="AA37" i="1"/>
  <c r="Z37" i="1"/>
  <c r="Y37" i="1"/>
  <c r="X37" i="1"/>
  <c r="W37" i="1"/>
  <c r="V37" i="1"/>
  <c r="U37" i="1"/>
  <c r="T37" i="1"/>
  <c r="S37" i="1"/>
  <c r="Q37" i="1"/>
  <c r="P37" i="1"/>
  <c r="O37" i="1"/>
  <c r="M37" i="1"/>
  <c r="L37" i="1"/>
  <c r="K37" i="1"/>
  <c r="J37" i="1"/>
  <c r="I37" i="1"/>
  <c r="H37" i="1"/>
  <c r="G37" i="1"/>
  <c r="F37" i="1"/>
  <c r="E37" i="1"/>
  <c r="AG36" i="1"/>
  <c r="AC36" i="1"/>
  <c r="R36" i="1"/>
  <c r="N36" i="1"/>
  <c r="D36" i="1"/>
  <c r="AG35" i="1"/>
  <c r="AC35" i="1"/>
  <c r="AC37" i="1" s="1"/>
  <c r="R35" i="1"/>
  <c r="R37" i="1" s="1"/>
  <c r="N35" i="1"/>
  <c r="N37" i="1" s="1"/>
  <c r="AH34" i="1"/>
  <c r="AF34" i="1"/>
  <c r="AE34" i="1"/>
  <c r="AD34" i="1"/>
  <c r="AB34" i="1"/>
  <c r="AA34" i="1"/>
  <c r="Z34" i="1"/>
  <c r="Y34" i="1"/>
  <c r="X34" i="1"/>
  <c r="W34" i="1"/>
  <c r="V34" i="1"/>
  <c r="U34" i="1"/>
  <c r="T34" i="1"/>
  <c r="S34" i="1"/>
  <c r="Q34" i="1"/>
  <c r="P34" i="1"/>
  <c r="O34" i="1"/>
  <c r="M34" i="1"/>
  <c r="L34" i="1"/>
  <c r="K34" i="1"/>
  <c r="J34" i="1"/>
  <c r="I34" i="1"/>
  <c r="H34" i="1"/>
  <c r="G34" i="1"/>
  <c r="F34" i="1"/>
  <c r="E34" i="1"/>
  <c r="AG33" i="1"/>
  <c r="AC33" i="1"/>
  <c r="R33" i="1"/>
  <c r="N33" i="1"/>
  <c r="AG32" i="1"/>
  <c r="AG34" i="1" s="1"/>
  <c r="AC32" i="1"/>
  <c r="AC34" i="1" s="1"/>
  <c r="R32" i="1"/>
  <c r="R34" i="1" s="1"/>
  <c r="N32" i="1"/>
  <c r="N34" i="1" s="1"/>
  <c r="AH31" i="1"/>
  <c r="AF31" i="1"/>
  <c r="AE31" i="1"/>
  <c r="AD31" i="1"/>
  <c r="AB31" i="1"/>
  <c r="AA31" i="1"/>
  <c r="Z31" i="1"/>
  <c r="Y31" i="1"/>
  <c r="X31" i="1"/>
  <c r="W31" i="1"/>
  <c r="V31" i="1"/>
  <c r="U31" i="1"/>
  <c r="T31" i="1"/>
  <c r="S31" i="1"/>
  <c r="Q31" i="1"/>
  <c r="P31" i="1"/>
  <c r="O31" i="1"/>
  <c r="M31" i="1"/>
  <c r="L31" i="1"/>
  <c r="K31" i="1"/>
  <c r="J31" i="1"/>
  <c r="I31" i="1"/>
  <c r="H31" i="1"/>
  <c r="G31" i="1"/>
  <c r="F31" i="1"/>
  <c r="E31" i="1"/>
  <c r="AG30" i="1"/>
  <c r="AC30" i="1"/>
  <c r="R30" i="1"/>
  <c r="N30" i="1"/>
  <c r="AG29" i="1"/>
  <c r="AG31" i="1" s="1"/>
  <c r="AC29" i="1"/>
  <c r="R29" i="1"/>
  <c r="N29" i="1"/>
  <c r="N31" i="1" s="1"/>
  <c r="AH28" i="1"/>
  <c r="AF28" i="1"/>
  <c r="AE28" i="1"/>
  <c r="AD28" i="1"/>
  <c r="AB28" i="1"/>
  <c r="AA28" i="1"/>
  <c r="Z28" i="1"/>
  <c r="Y28" i="1"/>
  <c r="X28" i="1"/>
  <c r="W28" i="1"/>
  <c r="V28" i="1"/>
  <c r="U28" i="1"/>
  <c r="T28" i="1"/>
  <c r="S28" i="1"/>
  <c r="Q28" i="1"/>
  <c r="P28" i="1"/>
  <c r="O28" i="1"/>
  <c r="M28" i="1"/>
  <c r="L28" i="1"/>
  <c r="K28" i="1"/>
  <c r="J28" i="1"/>
  <c r="I28" i="1"/>
  <c r="H28" i="1"/>
  <c r="G28" i="1"/>
  <c r="F28" i="1"/>
  <c r="E28" i="1"/>
  <c r="AG27" i="1"/>
  <c r="AC27" i="1"/>
  <c r="R27" i="1"/>
  <c r="N27" i="1"/>
  <c r="AG26" i="1"/>
  <c r="AG28" i="1" s="1"/>
  <c r="AC26" i="1"/>
  <c r="AC28" i="1" s="1"/>
  <c r="R26" i="1"/>
  <c r="R28" i="1" s="1"/>
  <c r="N26" i="1"/>
  <c r="N28" i="1" s="1"/>
  <c r="D26" i="1"/>
  <c r="AH25" i="1"/>
  <c r="AF25" i="1"/>
  <c r="AE25" i="1"/>
  <c r="AD25" i="1"/>
  <c r="AB25" i="1"/>
  <c r="AA25" i="1"/>
  <c r="Z25" i="1"/>
  <c r="Y25" i="1"/>
  <c r="X25" i="1"/>
  <c r="W25" i="1"/>
  <c r="V25" i="1"/>
  <c r="U25" i="1"/>
  <c r="T25" i="1"/>
  <c r="S25" i="1"/>
  <c r="Q25" i="1"/>
  <c r="P25" i="1"/>
  <c r="O25" i="1"/>
  <c r="M25" i="1"/>
  <c r="L25" i="1"/>
  <c r="K25" i="1"/>
  <c r="J25" i="1"/>
  <c r="I25" i="1"/>
  <c r="H25" i="1"/>
  <c r="G25" i="1"/>
  <c r="F25" i="1"/>
  <c r="E25" i="1"/>
  <c r="AG24" i="1"/>
  <c r="AC24" i="1"/>
  <c r="D24" i="1" s="1"/>
  <c r="R24" i="1"/>
  <c r="N24" i="1"/>
  <c r="AG23" i="1"/>
  <c r="AG25" i="1" s="1"/>
  <c r="AC23" i="1"/>
  <c r="R23" i="1"/>
  <c r="R25" i="1" s="1"/>
  <c r="N23" i="1"/>
  <c r="N25" i="1" s="1"/>
  <c r="AH22" i="1"/>
  <c r="AF22" i="1"/>
  <c r="AE22" i="1"/>
  <c r="AD22" i="1"/>
  <c r="AB22" i="1"/>
  <c r="AA22" i="1"/>
  <c r="Z22" i="1"/>
  <c r="Y22" i="1"/>
  <c r="X22" i="1"/>
  <c r="W22" i="1"/>
  <c r="V22" i="1"/>
  <c r="U22" i="1"/>
  <c r="T22" i="1"/>
  <c r="S22" i="1"/>
  <c r="Q22" i="1"/>
  <c r="P22" i="1"/>
  <c r="O22" i="1"/>
  <c r="M22" i="1"/>
  <c r="L22" i="1"/>
  <c r="K22" i="1"/>
  <c r="J22" i="1"/>
  <c r="I22" i="1"/>
  <c r="H22" i="1"/>
  <c r="G22" i="1"/>
  <c r="F22" i="1"/>
  <c r="E22" i="1"/>
  <c r="AG21" i="1"/>
  <c r="AC21" i="1"/>
  <c r="R21" i="1"/>
  <c r="N21" i="1"/>
  <c r="AG20" i="1"/>
  <c r="AG22" i="1" s="1"/>
  <c r="AC20" i="1"/>
  <c r="AC22" i="1" s="1"/>
  <c r="R20" i="1"/>
  <c r="R22" i="1" s="1"/>
  <c r="N20" i="1"/>
  <c r="N22" i="1" s="1"/>
  <c r="AH19" i="1"/>
  <c r="AG19" i="1"/>
  <c r="AF19" i="1"/>
  <c r="AE19" i="1"/>
  <c r="AD19" i="1"/>
  <c r="AB19" i="1"/>
  <c r="AA19" i="1"/>
  <c r="Z19" i="1"/>
  <c r="Y19" i="1"/>
  <c r="X19" i="1"/>
  <c r="W19" i="1"/>
  <c r="V19" i="1"/>
  <c r="U19" i="1"/>
  <c r="T19" i="1"/>
  <c r="S19" i="1"/>
  <c r="Q19" i="1"/>
  <c r="P19" i="1"/>
  <c r="O19" i="1"/>
  <c r="M19" i="1"/>
  <c r="L19" i="1"/>
  <c r="K19" i="1"/>
  <c r="J19" i="1"/>
  <c r="I19" i="1"/>
  <c r="H19" i="1"/>
  <c r="G19" i="1"/>
  <c r="F19" i="1"/>
  <c r="E19" i="1"/>
  <c r="AG18" i="1"/>
  <c r="AC18" i="1"/>
  <c r="R18" i="1"/>
  <c r="N18" i="1"/>
  <c r="AG17" i="1"/>
  <c r="AC17" i="1"/>
  <c r="D17" i="1" s="1"/>
  <c r="R17" i="1"/>
  <c r="N17" i="1"/>
  <c r="N19" i="1" s="1"/>
  <c r="AH16" i="1"/>
  <c r="AF16" i="1"/>
  <c r="AE16" i="1"/>
  <c r="AD16" i="1"/>
  <c r="AB16" i="1"/>
  <c r="AA16" i="1"/>
  <c r="Z16" i="1"/>
  <c r="Y16" i="1"/>
  <c r="X16" i="1"/>
  <c r="W16" i="1"/>
  <c r="V16" i="1"/>
  <c r="U16" i="1"/>
  <c r="T16" i="1"/>
  <c r="S16" i="1"/>
  <c r="Q16" i="1"/>
  <c r="P16" i="1"/>
  <c r="O16" i="1"/>
  <c r="M16" i="1"/>
  <c r="L16" i="1"/>
  <c r="K16" i="1"/>
  <c r="J16" i="1"/>
  <c r="I16" i="1"/>
  <c r="H16" i="1"/>
  <c r="G16" i="1"/>
  <c r="F16" i="1"/>
  <c r="E16" i="1"/>
  <c r="AG15" i="1"/>
  <c r="AC15" i="1"/>
  <c r="D15" i="1" s="1"/>
  <c r="R15" i="1"/>
  <c r="N15" i="1"/>
  <c r="AG14" i="1"/>
  <c r="AG16" i="1" s="1"/>
  <c r="AC14" i="1"/>
  <c r="AC16" i="1" s="1"/>
  <c r="R14" i="1"/>
  <c r="R16" i="1" s="1"/>
  <c r="N14" i="1"/>
  <c r="N16" i="1" s="1"/>
  <c r="AH13" i="1"/>
  <c r="AF13" i="1"/>
  <c r="AE13" i="1"/>
  <c r="AD13" i="1"/>
  <c r="AB13" i="1"/>
  <c r="AA13" i="1"/>
  <c r="Z13" i="1"/>
  <c r="Y13" i="1"/>
  <c r="X13" i="1"/>
  <c r="W13" i="1"/>
  <c r="V13" i="1"/>
  <c r="U13" i="1"/>
  <c r="T13" i="1"/>
  <c r="S13" i="1"/>
  <c r="Q13" i="1"/>
  <c r="P13" i="1"/>
  <c r="O13" i="1"/>
  <c r="M13" i="1"/>
  <c r="L13" i="1"/>
  <c r="K13" i="1"/>
  <c r="J13" i="1"/>
  <c r="I13" i="1"/>
  <c r="H13" i="1"/>
  <c r="G13" i="1"/>
  <c r="F13" i="1"/>
  <c r="E13" i="1"/>
  <c r="AG12" i="1"/>
  <c r="AC12" i="1"/>
  <c r="R12" i="1"/>
  <c r="D12" i="1" s="1"/>
  <c r="N12" i="1"/>
  <c r="AG11" i="1"/>
  <c r="AC11" i="1"/>
  <c r="AC13" i="1" s="1"/>
  <c r="R11" i="1"/>
  <c r="N11" i="1"/>
  <c r="N13" i="1" s="1"/>
  <c r="E57" i="5" l="1"/>
  <c r="AG13" i="1"/>
  <c r="D14" i="1"/>
  <c r="D16" i="1" s="1"/>
  <c r="D30" i="1"/>
  <c r="D33" i="1"/>
  <c r="N40" i="1"/>
  <c r="R43" i="1"/>
  <c r="D51" i="1"/>
  <c r="D52" i="1" s="1"/>
  <c r="D53" i="1"/>
  <c r="Q61" i="1"/>
  <c r="D18" i="1"/>
  <c r="D21" i="1"/>
  <c r="R31" i="1"/>
  <c r="D39" i="1"/>
  <c r="AG49" i="1"/>
  <c r="N60" i="1"/>
  <c r="AC60" i="1"/>
  <c r="N67" i="1"/>
  <c r="R13" i="1"/>
  <c r="R19" i="1"/>
  <c r="AC25" i="1"/>
  <c r="D27" i="1"/>
  <c r="D28" i="1" s="1"/>
  <c r="D29" i="1"/>
  <c r="AG37" i="1"/>
  <c r="N49" i="1"/>
  <c r="D54" i="1"/>
  <c r="D57" i="1"/>
  <c r="AG59" i="1"/>
  <c r="AG61" i="1" s="1"/>
  <c r="R67" i="1"/>
  <c r="AC8" i="3"/>
  <c r="D31" i="1"/>
  <c r="D40" i="1"/>
  <c r="D19" i="1"/>
  <c r="AC19" i="1"/>
  <c r="AC31" i="1"/>
  <c r="AC55" i="1"/>
  <c r="D41" i="1"/>
  <c r="D43" i="1" s="1"/>
  <c r="N59" i="1"/>
  <c r="R59" i="1"/>
  <c r="R61" i="1" s="1"/>
  <c r="AC59" i="1"/>
  <c r="D20" i="1"/>
  <c r="D22" i="1" s="1"/>
  <c r="D32" i="1"/>
  <c r="D34" i="1" s="1"/>
  <c r="D44" i="1"/>
  <c r="D46" i="1" s="1"/>
  <c r="D56" i="1"/>
  <c r="D58" i="1" s="1"/>
  <c r="D11" i="1"/>
  <c r="D13" i="1" s="1"/>
  <c r="D23" i="1"/>
  <c r="D25" i="1" s="1"/>
  <c r="D35" i="1"/>
  <c r="D37" i="1" s="1"/>
  <c r="D47" i="1"/>
  <c r="D49" i="1" s="1"/>
  <c r="D65" i="1"/>
  <c r="D55" i="1" l="1"/>
  <c r="D60" i="1"/>
  <c r="D63" i="1" s="1"/>
  <c r="AC61" i="1"/>
  <c r="AC24" i="3"/>
  <c r="C8" i="3"/>
  <c r="C24" i="3" s="1"/>
  <c r="D67" i="1"/>
  <c r="N61" i="1"/>
  <c r="D59" i="1"/>
  <c r="D61" i="1" s="1"/>
  <c r="D62" i="1" l="1"/>
  <c r="D64" i="1" s="1"/>
</calcChain>
</file>

<file path=xl/sharedStrings.xml><?xml version="1.0" encoding="utf-8"?>
<sst xmlns="http://schemas.openxmlformats.org/spreadsheetml/2006/main" count="465" uniqueCount="188">
  <si>
    <t>Województwo: WARMIŃSKO-MAZURSKIE (28)</t>
  </si>
  <si>
    <t>Powiat: olsztyński (2814)</t>
  </si>
  <si>
    <t>Gmina: Dywity - gmina wiejska (2814042)</t>
  </si>
  <si>
    <t>Oznaczenie grupy rejestrowej</t>
  </si>
  <si>
    <t>Nazwa grupy rejestrowej</t>
  </si>
  <si>
    <t>Rodzaj jednostki 
terytorialnej</t>
  </si>
  <si>
    <t>Powierzchnia ogólna 
gruntów</t>
  </si>
  <si>
    <t>1. Grunty rolne</t>
  </si>
  <si>
    <t>2. Grunty leśne oraz zadrzewione i zakrzewione</t>
  </si>
  <si>
    <t>3. Grunty zabudowane i zurbanizowane</t>
  </si>
  <si>
    <t>4. Grunty pod wodami</t>
  </si>
  <si>
    <t>5. Tereny różne</t>
  </si>
  <si>
    <t>Użytki rolne</t>
  </si>
  <si>
    <t>Nieużytki</t>
  </si>
  <si>
    <t>Razem</t>
  </si>
  <si>
    <t>lasy</t>
  </si>
  <si>
    <t>grunty zadrzewione 
i zakrzewione</t>
  </si>
  <si>
    <t>grunty 
pod 
rowami</t>
  </si>
  <si>
    <t>tereny mieszkaniowe</t>
  </si>
  <si>
    <t>tereny przemysłowe</t>
  </si>
  <si>
    <t>inne tereny zabudowane</t>
  </si>
  <si>
    <t>zurbanizowane 
tereny niezabud. 
lub w trakcie zabudowy</t>
  </si>
  <si>
    <t>tereny rekreacyjno-wypoczynkowe</t>
  </si>
  <si>
    <t>użytki kopalne</t>
  </si>
  <si>
    <t>Tereny komunikacyjne</t>
  </si>
  <si>
    <t>morskimi wewnętrznymi</t>
  </si>
  <si>
    <t>powierzchniowymi płynącymi</t>
  </si>
  <si>
    <t>powierzchniowymi stojącymi</t>
  </si>
  <si>
    <t>grunty orne</t>
  </si>
  <si>
    <t>łąki trwałe</t>
  </si>
  <si>
    <t>pastwiska trwałe</t>
  </si>
  <si>
    <t>sady</t>
  </si>
  <si>
    <t>grunty rolne zabudowane</t>
  </si>
  <si>
    <t>grunty zadrzewione 
i zakrzewione na użytkach rolnych</t>
  </si>
  <si>
    <t>grunty 
pod stawami</t>
  </si>
  <si>
    <t>grunty 
pod rowami</t>
  </si>
  <si>
    <t>drogi</t>
  </si>
  <si>
    <t>tereny kolejowe</t>
  </si>
  <si>
    <t>inne tereny komunikacyjne</t>
  </si>
  <si>
    <t>grunty przezn. pod budowę dróg pub. lub linii kolejowych</t>
  </si>
  <si>
    <t>R</t>
  </si>
  <si>
    <t>Ł</t>
  </si>
  <si>
    <t>Ps</t>
  </si>
  <si>
    <t>S</t>
  </si>
  <si>
    <t>Br</t>
  </si>
  <si>
    <t>Lzr</t>
  </si>
  <si>
    <t>Wsr</t>
  </si>
  <si>
    <t>W</t>
  </si>
  <si>
    <t>N</t>
  </si>
  <si>
    <t>(kol. 5-13)</t>
  </si>
  <si>
    <t>Ls</t>
  </si>
  <si>
    <t>Lz</t>
  </si>
  <si>
    <t>(kol. 15-17)</t>
  </si>
  <si>
    <t>B</t>
  </si>
  <si>
    <t>Ba</t>
  </si>
  <si>
    <t>Bi</t>
  </si>
  <si>
    <t>Bp</t>
  </si>
  <si>
    <t>Bz</t>
  </si>
  <si>
    <t>K</t>
  </si>
  <si>
    <t>dr</t>
  </si>
  <si>
    <t>Tk</t>
  </si>
  <si>
    <t>Ti</t>
  </si>
  <si>
    <t>Tp</t>
  </si>
  <si>
    <t>(kol. 19-28)</t>
  </si>
  <si>
    <t>Wm</t>
  </si>
  <si>
    <t>Wp</t>
  </si>
  <si>
    <t>Ws</t>
  </si>
  <si>
    <t>(kol. 30-32)</t>
  </si>
  <si>
    <t>Tr</t>
  </si>
  <si>
    <t>w 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</si>
  <si>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</si>
  <si>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</si>
  <si>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</si>
  <si>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</si>
  <si>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</si>
  <si>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</si>
  <si>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</si>
  <si>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</si>
  <si>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</si>
  <si>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</si>
  <si>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</si>
  <si>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</si>
  <si>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</si>
  <si>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</si>
  <si>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</si>
  <si>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</si>
  <si>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</si>
  <si>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</si>
  <si>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</si>
  <si>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</si>
  <si>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</si>
  <si>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</si>
  <si>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</si>
  <si>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</si>
  <si>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</si>
  <si>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</si>
  <si>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</si>
  <si>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</si>
  <si>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</si>
  <si>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</si>
  <si>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</si>
  <si>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</si>
  <si>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</si>
  <si>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</si>
  <si>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Skarb Państwa, jeżeli nie występuje w zbiegu 
z użytkownikami wieczystymi</t>
  </si>
  <si>
    <t>M</t>
  </si>
  <si>
    <t>Skarb Państwa, jeżeli występuje w zbiegu 
z użytkownikami wieczystymi</t>
  </si>
  <si>
    <t>Jednoosobowe spółki Skarbu Państwa, 
przedsiębiorstwa państwowe i inne państwowe osoby prawne</t>
  </si>
  <si>
    <t>Gminy, związki międzygminne lub metropolitalne, 
jeżeli nie występują w zbiegu z użytkownikami wieczystymi</t>
  </si>
  <si>
    <t>Gminy, związki międzygminne lub metropolitalne, 
jeżeli występują w zbiegu z użytkownikami wieczystymi</t>
  </si>
  <si>
    <t> Jednoosobowe spółki jednostek samorządu terytorialnego  i inne osoby prawne, których organami założycielskimi są  organy samorządu terytorialnego</t>
  </si>
  <si>
    <t>Osoby fizyczne</t>
  </si>
  <si>
    <t>Spółdzielnie</t>
  </si>
  <si>
    <t>Kościoły i związki wyznaniowe</t>
  </si>
  <si>
    <t>Wspólnoty gruntowe</t>
  </si>
  <si>
    <t>Powiaty i związki powiatów, 
jeżeli nie występują w zbiegu z użytkownikami wieczystymi</t>
  </si>
  <si>
    <t>Powiaty i związki powiatów, 
jeżeli występują w zbiegu z użytkownikami wieczystymi</t>
  </si>
  <si>
    <t>Województwa, 
jeżeli nie występują w zbiegu z użytkownikami wieczystymi</t>
  </si>
  <si>
    <t>Województwa, 
jeżeli występują w zbiegu z użytkownikami wieczystymi</t>
  </si>
  <si>
    <t xml:space="preserve">Spółki prawa handlowego </t>
  </si>
  <si>
    <t>Inne podmioty ewidencyjne 
niewymienione w grupach rejestrowych 1-15</t>
  </si>
  <si>
    <t>Razem grupy 1~16</t>
  </si>
  <si>
    <t>Powierzchnia ewidencyjna</t>
  </si>
  <si>
    <t>Powierzchnia wyrównawcza</t>
  </si>
  <si>
    <t>Powierzchnia geodezyjna</t>
  </si>
  <si>
    <t>SUMA w ha</t>
  </si>
  <si>
    <t xml:space="preserve">Razem użytki rolne </t>
  </si>
  <si>
    <t>2. Lasy</t>
  </si>
  <si>
    <t>Razem lasy</t>
  </si>
  <si>
    <t>Grunty orne</t>
  </si>
  <si>
    <t>Łąki</t>
  </si>
  <si>
    <t>Pastwiska</t>
  </si>
  <si>
    <t>RI</t>
  </si>
  <si>
    <t>RII</t>
  </si>
  <si>
    <t>RIIIa</t>
  </si>
  <si>
    <t>RIIIb</t>
  </si>
  <si>
    <t>RIVa</t>
  </si>
  <si>
    <t>RIVb</t>
  </si>
  <si>
    <t>RV</t>
  </si>
  <si>
    <t>RVI</t>
  </si>
  <si>
    <t>RVIz</t>
  </si>
  <si>
    <t>Razem
(kol. 4-12)</t>
  </si>
  <si>
    <t>ŁI</t>
  </si>
  <si>
    <t>ŁII</t>
  </si>
  <si>
    <t>ŁIII</t>
  </si>
  <si>
    <t>ŁIV</t>
  </si>
  <si>
    <t>ŁV</t>
  </si>
  <si>
    <t>ŁVI</t>
  </si>
  <si>
    <t>Razem
(kol. 14-19)</t>
  </si>
  <si>
    <t>PsI</t>
  </si>
  <si>
    <t>PsII</t>
  </si>
  <si>
    <t>PsIII</t>
  </si>
  <si>
    <t>PsIV</t>
  </si>
  <si>
    <t>PsV</t>
  </si>
  <si>
    <t>PsVI</t>
  </si>
  <si>
    <t>Razem
(kol. 21-26)</t>
  </si>
  <si>
    <t>LsI</t>
  </si>
  <si>
    <t>LsII</t>
  </si>
  <si>
    <t>LsIII</t>
  </si>
  <si>
    <t>LsIV</t>
  </si>
  <si>
    <t>LsV</t>
  </si>
  <si>
    <t>LsVI</t>
  </si>
  <si>
    <t>Ls
(art. 20 ust. 3b ustawy Pgik)</t>
  </si>
  <si>
    <t>Skarb Państwa, jeżeli występuje w zbiegu z użytkownikami wieczystymi</t>
  </si>
  <si>
    <t>Jednoosobowe spółki Skarbu Państwa, przedsiębiorstwa 
państwowe i inne państwowe osoby prawne</t>
  </si>
  <si>
    <t>Gminy, związki międzygminne lub metropolitalne, 
jeżeli  nie występują w zbiegu z użytkownikami wieczystymi</t>
  </si>
  <si>
    <t>Razem
grupy 1-16</t>
  </si>
  <si>
    <t>Grupa rejestrowa</t>
  </si>
  <si>
    <t>Nazwa</t>
  </si>
  <si>
    <t>Rodzaj jednostki terytorialnej</t>
  </si>
  <si>
    <t>Budynki w nieruchomości gruntowej</t>
  </si>
  <si>
    <t>Budynki stanowiące samodzielną nieruchomość</t>
  </si>
  <si>
    <t>Rodzaj budynku</t>
  </si>
  <si>
    <t>mieszkalny</t>
  </si>
  <si>
    <t>produkcyjny, usługowy 
i gospodarczy</t>
  </si>
  <si>
    <t>transportu 
i łączności</t>
  </si>
  <si>
    <t>oświaty, nauki 
i kultury 
oraz sportu</t>
  </si>
  <si>
    <t xml:space="preserve">szpitala 
i inne budynki opieki zdrowotnej </t>
  </si>
  <si>
    <t>biurowy</t>
  </si>
  <si>
    <t>handlowo- usługowy</t>
  </si>
  <si>
    <t>przemysłowy</t>
  </si>
  <si>
    <t>zbiornik, silos 
i budynek magazynowy</t>
  </si>
  <si>
    <t>niemieszkalny</t>
  </si>
  <si>
    <t>liczba budynków</t>
  </si>
  <si>
    <t>Razem budynki</t>
  </si>
  <si>
    <t>Rodzaj lokalu</t>
  </si>
  <si>
    <t>liczba lokali</t>
  </si>
  <si>
    <t>Razem lokale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</si>
</sst>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9"/>
      <name val="Arial"/>
      <family val="2"/>
      <charset val="238"/>
    </font>
    <font>
      <i/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.5"/>
      <name val="Arial"/>
      <family val="2"/>
      <charset val="238"/>
    </font>
    <font>
      <b/>
      <sz val="7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97">
    <xf numFmtId="0" fontId="0" fillId="0" borderId="0" xfId="0"/>
    <xf numFmtId="49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49" fontId="5" fillId="5" borderId="6" xfId="0" applyNumberFormat="1" applyFont="1" applyFill="1" applyBorder="1" applyAlignment="1">
      <alignment horizontal="center" vertical="center" wrapText="1"/>
    </xf>
    <xf numFmtId="49" fontId="5" fillId="5" borderId="7" xfId="0" applyNumberFormat="1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 vertical="center" wrapText="1"/>
    </xf>
    <xf numFmtId="49" fontId="4" fillId="6" borderId="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/>
    </xf>
    <xf numFmtId="49" fontId="4" fillId="5" borderId="9" xfId="0" applyNumberFormat="1" applyFont="1" applyFill="1" applyBorder="1" applyAlignment="1">
      <alignment horizontal="center" vertical="center" wrapText="1"/>
    </xf>
    <xf numFmtId="49" fontId="4" fillId="5" borderId="9" xfId="0" applyNumberFormat="1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/>
    </xf>
    <xf numFmtId="49" fontId="4" fillId="5" borderId="0" xfId="0" applyNumberFormat="1" applyFont="1" applyFill="1" applyAlignment="1">
      <alignment horizontal="center"/>
    </xf>
    <xf numFmtId="49" fontId="4" fillId="6" borderId="0" xfId="0" applyNumberFormat="1" applyFont="1" applyFill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/>
    </xf>
    <xf numFmtId="1" fontId="7" fillId="7" borderId="9" xfId="0" applyNumberFormat="1" applyFont="1" applyFill="1" applyBorder="1"/>
    <xf numFmtId="1" fontId="7" fillId="0" borderId="9" xfId="0" applyNumberFormat="1" applyFont="1" applyBorder="1" applyProtection="1">
      <protection locked="0"/>
    </xf>
    <xf numFmtId="1" fontId="7" fillId="7" borderId="13" xfId="0" applyNumberFormat="1" applyFont="1" applyFill="1" applyBorder="1"/>
    <xf numFmtId="49" fontId="7" fillId="3" borderId="6" xfId="0" applyNumberFormat="1" applyFont="1" applyFill="1" applyBorder="1" applyAlignment="1">
      <alignment horizontal="center"/>
    </xf>
    <xf numFmtId="1" fontId="7" fillId="7" borderId="6" xfId="0" applyNumberFormat="1" applyFont="1" applyFill="1" applyBorder="1"/>
    <xf numFmtId="1" fontId="7" fillId="0" borderId="6" xfId="0" applyNumberFormat="1" applyFont="1" applyBorder="1" applyProtection="1">
      <protection locked="0"/>
    </xf>
    <xf numFmtId="1" fontId="7" fillId="7" borderId="3" xfId="0" applyNumberFormat="1" applyFont="1" applyFill="1" applyBorder="1"/>
    <xf numFmtId="49" fontId="7" fillId="3" borderId="5" xfId="0" applyNumberFormat="1" applyFont="1" applyFill="1" applyBorder="1" applyAlignment="1">
      <alignment horizontal="center"/>
    </xf>
    <xf numFmtId="49" fontId="7" fillId="3" borderId="3" xfId="0" applyNumberFormat="1" applyFont="1" applyFill="1" applyBorder="1" applyAlignment="1">
      <alignment horizontal="center"/>
    </xf>
    <xf numFmtId="1" fontId="7" fillId="0" borderId="3" xfId="0" applyNumberFormat="1" applyFont="1" applyBorder="1" applyProtection="1">
      <protection locked="0"/>
    </xf>
    <xf numFmtId="1" fontId="7" fillId="0" borderId="5" xfId="0" applyNumberFormat="1" applyFont="1" applyBorder="1" applyProtection="1">
      <protection locked="0"/>
    </xf>
    <xf numFmtId="1" fontId="7" fillId="7" borderId="5" xfId="0" applyNumberFormat="1" applyFont="1" applyFill="1" applyBorder="1"/>
    <xf numFmtId="49" fontId="7" fillId="3" borderId="14" xfId="0" applyNumberFormat="1" applyFont="1" applyFill="1" applyBorder="1" applyAlignment="1">
      <alignment horizontal="center"/>
    </xf>
    <xf numFmtId="49" fontId="7" fillId="8" borderId="6" xfId="0" applyNumberFormat="1" applyFont="1" applyFill="1" applyBorder="1" applyAlignment="1">
      <alignment horizontal="center"/>
    </xf>
    <xf numFmtId="1" fontId="7" fillId="8" borderId="6" xfId="0" applyNumberFormat="1" applyFont="1" applyFill="1" applyBorder="1"/>
    <xf numFmtId="1" fontId="7" fillId="8" borderId="3" xfId="0" applyNumberFormat="1" applyFont="1" applyFill="1" applyBorder="1"/>
    <xf numFmtId="49" fontId="5" fillId="8" borderId="6" xfId="0" applyNumberFormat="1" applyFont="1" applyFill="1" applyBorder="1" applyAlignment="1">
      <alignment horizontal="center"/>
    </xf>
    <xf numFmtId="1" fontId="5" fillId="8" borderId="6" xfId="0" applyNumberFormat="1" applyFont="1" applyFill="1" applyBorder="1"/>
    <xf numFmtId="1" fontId="7" fillId="8" borderId="2" xfId="0" applyNumberFormat="1" applyFont="1" applyFill="1" applyBorder="1"/>
    <xf numFmtId="1" fontId="7" fillId="8" borderId="10" xfId="0" applyNumberFormat="1" applyFont="1" applyFill="1" applyBorder="1"/>
    <xf numFmtId="49" fontId="10" fillId="9" borderId="6" xfId="0" applyNumberFormat="1" applyFont="1" applyFill="1" applyBorder="1" applyAlignment="1">
      <alignment horizontal="center"/>
    </xf>
    <xf numFmtId="1" fontId="10" fillId="9" borderId="3" xfId="0" applyNumberFormat="1" applyFont="1" applyFill="1" applyBorder="1"/>
    <xf numFmtId="1" fontId="7" fillId="0" borderId="8" xfId="0" applyNumberFormat="1" applyFont="1" applyBorder="1" applyProtection="1">
      <protection locked="0"/>
    </xf>
    <xf numFmtId="1" fontId="7" fillId="0" borderId="0" xfId="0" applyNumberFormat="1" applyFont="1" applyProtection="1">
      <protection locked="0"/>
    </xf>
    <xf numFmtId="1" fontId="11" fillId="9" borderId="3" xfId="0" applyNumberFormat="1" applyFont="1" applyFill="1" applyBorder="1"/>
    <xf numFmtId="1" fontId="7" fillId="0" borderId="1" xfId="0" applyNumberFormat="1" applyFont="1" applyBorder="1" applyProtection="1">
      <protection locked="0"/>
    </xf>
    <xf numFmtId="49" fontId="7" fillId="10" borderId="6" xfId="0" applyNumberFormat="1" applyFont="1" applyFill="1" applyBorder="1" applyAlignment="1">
      <alignment horizontal="center"/>
    </xf>
    <xf numFmtId="1" fontId="7" fillId="10" borderId="6" xfId="0" applyNumberFormat="1" applyFont="1" applyFill="1" applyBorder="1"/>
    <xf numFmtId="1" fontId="7" fillId="0" borderId="14" xfId="0" applyNumberFormat="1" applyFont="1" applyBorder="1" applyProtection="1">
      <protection locked="0"/>
    </xf>
    <xf numFmtId="49" fontId="5" fillId="10" borderId="6" xfId="0" applyNumberFormat="1" applyFont="1" applyFill="1" applyBorder="1" applyAlignment="1">
      <alignment horizontal="center"/>
    </xf>
    <xf numFmtId="1" fontId="5" fillId="10" borderId="6" xfId="0" applyNumberFormat="1" applyFont="1" applyFill="1" applyBorder="1"/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14" borderId="6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0" fontId="14" fillId="14" borderId="2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/>
    </xf>
    <xf numFmtId="0" fontId="15" fillId="11" borderId="2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/>
    </xf>
    <xf numFmtId="0" fontId="15" fillId="11" borderId="9" xfId="0" applyFont="1" applyFill="1" applyBorder="1" applyAlignment="1">
      <alignment horizontal="left" vertical="center" wrapText="1" indent="1"/>
    </xf>
    <xf numFmtId="1" fontId="14" fillId="12" borderId="9" xfId="0" applyNumberFormat="1" applyFont="1" applyFill="1" applyBorder="1" applyAlignment="1">
      <alignment horizontal="right"/>
    </xf>
    <xf numFmtId="1" fontId="14" fillId="0" borderId="9" xfId="0" applyNumberFormat="1" applyFont="1" applyBorder="1" applyAlignment="1" applyProtection="1">
      <alignment horizontal="right"/>
      <protection locked="0"/>
    </xf>
    <xf numFmtId="1" fontId="14" fillId="11" borderId="9" xfId="0" applyNumberFormat="1" applyFont="1" applyFill="1" applyBorder="1" applyAlignment="1">
      <alignment horizontal="right"/>
    </xf>
    <xf numFmtId="1" fontId="14" fillId="14" borderId="9" xfId="0" applyNumberFormat="1" applyFont="1" applyFill="1" applyBorder="1" applyAlignment="1">
      <alignment horizontal="right"/>
    </xf>
    <xf numFmtId="0" fontId="13" fillId="11" borderId="6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left" vertical="center" wrapText="1" indent="1"/>
    </xf>
    <xf numFmtId="1" fontId="14" fillId="12" borderId="6" xfId="0" applyNumberFormat="1" applyFont="1" applyFill="1" applyBorder="1" applyAlignment="1">
      <alignment horizontal="right"/>
    </xf>
    <xf numFmtId="1" fontId="14" fillId="0" borderId="6" xfId="0" applyNumberFormat="1" applyFont="1" applyBorder="1" applyAlignment="1" applyProtection="1">
      <alignment horizontal="right"/>
      <protection locked="0"/>
    </xf>
    <xf numFmtId="1" fontId="14" fillId="11" borderId="6" xfId="0" applyNumberFormat="1" applyFont="1" applyFill="1" applyBorder="1" applyAlignment="1">
      <alignment horizontal="right"/>
    </xf>
    <xf numFmtId="1" fontId="14" fillId="14" borderId="6" xfId="0" applyNumberFormat="1" applyFont="1" applyFill="1" applyBorder="1" applyAlignment="1">
      <alignment horizontal="right"/>
    </xf>
    <xf numFmtId="1" fontId="0" fillId="12" borderId="6" xfId="0" applyNumberFormat="1" applyFill="1" applyBorder="1" applyAlignment="1">
      <alignment horizontal="right"/>
    </xf>
    <xf numFmtId="1" fontId="0" fillId="0" borderId="5" xfId="0" applyNumberFormat="1" applyBorder="1" applyAlignment="1" applyProtection="1">
      <alignment horizontal="right"/>
      <protection locked="0"/>
    </xf>
    <xf numFmtId="1" fontId="17" fillId="15" borderId="6" xfId="0" applyNumberFormat="1" applyFont="1" applyFill="1" applyBorder="1" applyAlignment="1">
      <alignment horizontal="right"/>
    </xf>
    <xf numFmtId="1" fontId="17" fillId="11" borderId="6" xfId="0" applyNumberFormat="1" applyFont="1" applyFill="1" applyBorder="1" applyAlignment="1">
      <alignment horizontal="right"/>
    </xf>
    <xf numFmtId="1" fontId="17" fillId="14" borderId="6" xfId="0" applyNumberFormat="1" applyFont="1" applyFill="1" applyBorder="1" applyAlignment="1">
      <alignment horizontal="right"/>
    </xf>
    <xf numFmtId="1" fontId="17" fillId="12" borderId="6" xfId="0" applyNumberFormat="1" applyFont="1" applyFill="1" applyBorder="1" applyAlignment="1">
      <alignment horizontal="right"/>
    </xf>
    <xf numFmtId="1" fontId="5" fillId="0" borderId="16" xfId="0" applyNumberFormat="1" applyFont="1" applyBorder="1" applyAlignment="1">
      <alignment horizontal="center"/>
    </xf>
    <xf numFmtId="1" fontId="5" fillId="0" borderId="35" xfId="0" applyNumberFormat="1" applyFont="1" applyBorder="1" applyAlignment="1">
      <alignment horizontal="center"/>
    </xf>
    <xf numFmtId="1" fontId="5" fillId="0" borderId="18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3" fontId="5" fillId="0" borderId="29" xfId="0" applyNumberFormat="1" applyFont="1" applyBorder="1" applyProtection="1">
      <protection locked="0"/>
    </xf>
    <xf numFmtId="3" fontId="5" fillId="0" borderId="6" xfId="0" applyNumberFormat="1" applyFont="1" applyBorder="1" applyProtection="1">
      <protection locked="0"/>
    </xf>
    <xf numFmtId="3" fontId="5" fillId="0" borderId="30" xfId="0" applyNumberFormat="1" applyFont="1" applyBorder="1" applyProtection="1">
      <protection locked="0"/>
    </xf>
    <xf numFmtId="3" fontId="5" fillId="0" borderId="39" xfId="0" applyNumberFormat="1" applyFont="1" applyBorder="1" applyProtection="1">
      <protection locked="0"/>
    </xf>
    <xf numFmtId="3" fontId="4" fillId="0" borderId="27" xfId="0" applyNumberFormat="1" applyFont="1" applyBorder="1" applyProtection="1">
      <protection locked="0"/>
    </xf>
    <xf numFmtId="3" fontId="4" fillId="0" borderId="9" xfId="0" applyNumberFormat="1" applyFont="1" applyBorder="1" applyProtection="1">
      <protection locked="0"/>
    </xf>
    <xf numFmtId="3" fontId="4" fillId="0" borderId="28" xfId="0" applyNumberFormat="1" applyFont="1" applyBorder="1" applyProtection="1">
      <protection locked="0"/>
    </xf>
    <xf numFmtId="3" fontId="4" fillId="0" borderId="39" xfId="0" applyNumberFormat="1" applyFont="1" applyBorder="1" applyProtection="1">
      <protection locked="0"/>
    </xf>
    <xf numFmtId="3" fontId="4" fillId="0" borderId="6" xfId="0" applyNumberFormat="1" applyFont="1" applyBorder="1" applyProtection="1">
      <protection locked="0"/>
    </xf>
    <xf numFmtId="3" fontId="4" fillId="0" borderId="30" xfId="0" applyNumberFormat="1" applyFont="1" applyBorder="1" applyProtection="1">
      <protection locked="0"/>
    </xf>
    <xf numFmtId="0" fontId="4" fillId="6" borderId="3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3" fontId="5" fillId="4" borderId="38" xfId="0" applyNumberFormat="1" applyFont="1" applyFill="1" applyBorder="1"/>
    <xf numFmtId="3" fontId="5" fillId="4" borderId="2" xfId="0" applyNumberFormat="1" applyFont="1" applyFill="1" applyBorder="1"/>
    <xf numFmtId="3" fontId="5" fillId="4" borderId="37" xfId="0" applyNumberFormat="1" applyFont="1" applyFill="1" applyBorder="1"/>
    <xf numFmtId="3" fontId="5" fillId="4" borderId="39" xfId="0" applyNumberFormat="1" applyFont="1" applyFill="1" applyBorder="1"/>
    <xf numFmtId="3" fontId="5" fillId="4" borderId="6" xfId="0" applyNumberFormat="1" applyFont="1" applyFill="1" applyBorder="1"/>
    <xf numFmtId="3" fontId="5" fillId="4" borderId="30" xfId="0" applyNumberFormat="1" applyFont="1" applyFill="1" applyBorder="1"/>
    <xf numFmtId="3" fontId="4" fillId="4" borderId="38" xfId="0" applyNumberFormat="1" applyFont="1" applyFill="1" applyBorder="1"/>
    <xf numFmtId="3" fontId="4" fillId="4" borderId="2" xfId="0" applyNumberFormat="1" applyFont="1" applyFill="1" applyBorder="1"/>
    <xf numFmtId="3" fontId="4" fillId="4" borderId="37" xfId="0" applyNumberFormat="1" applyFont="1" applyFill="1" applyBorder="1"/>
    <xf numFmtId="0" fontId="4" fillId="3" borderId="28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3" fontId="4" fillId="4" borderId="39" xfId="0" applyNumberFormat="1" applyFont="1" applyFill="1" applyBorder="1"/>
    <xf numFmtId="3" fontId="4" fillId="4" borderId="30" xfId="0" applyNumberFormat="1" applyFont="1" applyFill="1" applyBorder="1"/>
    <xf numFmtId="3" fontId="4" fillId="4" borderId="6" xfId="0" applyNumberFormat="1" applyFont="1" applyFill="1" applyBorder="1"/>
    <xf numFmtId="0" fontId="4" fillId="3" borderId="28" xfId="0" applyFont="1" applyFill="1" applyBorder="1" applyAlignment="1">
      <alignment horizontal="center" vertical="center" wrapText="1"/>
    </xf>
    <xf numFmtId="3" fontId="4" fillId="4" borderId="11" xfId="0" applyNumberFormat="1" applyFont="1" applyFill="1" applyBorder="1"/>
    <xf numFmtId="3" fontId="4" fillId="4" borderId="29" xfId="0" applyNumberFormat="1" applyFont="1" applyFill="1" applyBorder="1"/>
    <xf numFmtId="3" fontId="4" fillId="4" borderId="5" xfId="0" applyNumberFormat="1" applyFont="1" applyFill="1" applyBorder="1"/>
    <xf numFmtId="3" fontId="4" fillId="4" borderId="40" xfId="0" applyNumberFormat="1" applyFont="1" applyFill="1" applyBorder="1"/>
    <xf numFmtId="0" fontId="5" fillId="17" borderId="21" xfId="0" applyFont="1" applyFill="1" applyBorder="1" applyAlignment="1">
      <alignment horizontal="center" vertical="center" wrapText="1"/>
    </xf>
    <xf numFmtId="3" fontId="19" fillId="17" borderId="23" xfId="0" applyNumberFormat="1" applyFont="1" applyFill="1" applyBorder="1"/>
    <xf numFmtId="3" fontId="19" fillId="17" borderId="25" xfId="0" applyNumberFormat="1" applyFont="1" applyFill="1" applyBorder="1"/>
    <xf numFmtId="3" fontId="19" fillId="17" borderId="24" xfId="0" applyNumberFormat="1" applyFont="1" applyFill="1" applyBorder="1"/>
    <xf numFmtId="0" fontId="5" fillId="17" borderId="3" xfId="0" applyFont="1" applyFill="1" applyBorder="1" applyAlignment="1">
      <alignment horizontal="center" vertical="center" wrapText="1"/>
    </xf>
    <xf numFmtId="3" fontId="19" fillId="17" borderId="39" xfId="0" applyNumberFormat="1" applyFont="1" applyFill="1" applyBorder="1"/>
    <xf numFmtId="3" fontId="19" fillId="17" borderId="30" xfId="0" applyNumberFormat="1" applyFont="1" applyFill="1" applyBorder="1"/>
    <xf numFmtId="3" fontId="19" fillId="17" borderId="6" xfId="0" applyNumberFormat="1" applyFont="1" applyFill="1" applyBorder="1"/>
    <xf numFmtId="0" fontId="5" fillId="17" borderId="47" xfId="0" applyFont="1" applyFill="1" applyBorder="1" applyAlignment="1">
      <alignment horizontal="center" vertical="center" wrapText="1"/>
    </xf>
    <xf numFmtId="3" fontId="19" fillId="17" borderId="48" xfId="0" applyNumberFormat="1" applyFont="1" applyFill="1" applyBorder="1"/>
    <xf numFmtId="3" fontId="19" fillId="17" borderId="49" xfId="0" applyNumberFormat="1" applyFont="1" applyFill="1" applyBorder="1"/>
    <xf numFmtId="3" fontId="19" fillId="17" borderId="50" xfId="0" applyNumberFormat="1" applyFont="1" applyFill="1" applyBorder="1"/>
    <xf numFmtId="49" fontId="5" fillId="0" borderId="16" xfId="2" applyNumberFormat="1" applyFont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49" fontId="5" fillId="0" borderId="18" xfId="2" applyNumberFormat="1" applyFont="1" applyBorder="1" applyAlignment="1">
      <alignment horizontal="center" vertical="center"/>
    </xf>
    <xf numFmtId="3" fontId="4" fillId="0" borderId="9" xfId="2" applyNumberFormat="1" applyFont="1" applyBorder="1" applyProtection="1">
      <protection locked="0"/>
    </xf>
    <xf numFmtId="3" fontId="4" fillId="0" borderId="28" xfId="2" applyNumberFormat="1" applyFont="1" applyBorder="1" applyProtection="1">
      <protection locked="0"/>
    </xf>
    <xf numFmtId="3" fontId="4" fillId="0" borderId="6" xfId="2" applyNumberFormat="1" applyFont="1" applyBorder="1" applyProtection="1">
      <protection locked="0"/>
    </xf>
    <xf numFmtId="3" fontId="4" fillId="0" borderId="30" xfId="2" applyNumberFormat="1" applyFont="1" applyBorder="1" applyProtection="1">
      <protection locked="0"/>
    </xf>
    <xf numFmtId="0" fontId="4" fillId="16" borderId="6" xfId="2" applyFont="1" applyFill="1" applyBorder="1" applyAlignment="1">
      <alignment horizontal="center" vertical="center" wrapText="1"/>
    </xf>
    <xf numFmtId="0" fontId="4" fillId="16" borderId="30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/>
    </xf>
    <xf numFmtId="3" fontId="4" fillId="18" borderId="6" xfId="2" applyNumberFormat="1" applyFont="1" applyFill="1" applyBorder="1"/>
    <xf numFmtId="3" fontId="4" fillId="18" borderId="30" xfId="2" applyNumberFormat="1" applyFont="1" applyFill="1" applyBorder="1"/>
    <xf numFmtId="0" fontId="4" fillId="3" borderId="6" xfId="2" applyFont="1" applyFill="1" applyBorder="1" applyAlignment="1">
      <alignment horizontal="center" vertical="center" wrapText="1"/>
    </xf>
    <xf numFmtId="0" fontId="5" fillId="19" borderId="6" xfId="2" applyFont="1" applyFill="1" applyBorder="1" applyAlignment="1">
      <alignment horizontal="center" vertical="center" wrapText="1"/>
    </xf>
    <xf numFmtId="3" fontId="19" fillId="20" borderId="6" xfId="2" applyNumberFormat="1" applyFont="1" applyFill="1" applyBorder="1"/>
    <xf numFmtId="3" fontId="19" fillId="20" borderId="30" xfId="2" applyNumberFormat="1" applyFont="1" applyFill="1" applyBorder="1"/>
    <xf numFmtId="0" fontId="5" fillId="19" borderId="50" xfId="2" applyFont="1" applyFill="1" applyBorder="1" applyAlignment="1">
      <alignment horizontal="center" vertical="center" wrapText="1"/>
    </xf>
    <xf numFmtId="3" fontId="19" fillId="17" borderId="50" xfId="2" applyNumberFormat="1" applyFont="1" applyFill="1" applyBorder="1"/>
    <xf numFmtId="3" fontId="19" fillId="17" borderId="49" xfId="2" applyNumberFormat="1" applyFont="1" applyFill="1" applyBorder="1"/>
    <xf numFmtId="49" fontId="9" fillId="8" borderId="2" xfId="0" applyNumberFormat="1" applyFont="1" applyFill="1" applyBorder="1" applyAlignment="1">
      <alignment horizontal="center" vertical="center" wrapText="1"/>
    </xf>
    <xf numFmtId="49" fontId="9" fillId="8" borderId="7" xfId="0" applyNumberFormat="1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 wrapText="1"/>
    </xf>
    <xf numFmtId="49" fontId="7" fillId="8" borderId="2" xfId="0" applyNumberFormat="1" applyFont="1" applyFill="1" applyBorder="1" applyAlignment="1">
      <alignment horizontal="center" vertical="center"/>
    </xf>
    <xf numFmtId="49" fontId="7" fillId="8" borderId="7" xfId="0" applyNumberFormat="1" applyFont="1" applyFill="1" applyBorder="1" applyAlignment="1">
      <alignment horizontal="center" vertical="center"/>
    </xf>
    <xf numFmtId="49" fontId="7" fillId="8" borderId="9" xfId="0" applyNumberFormat="1" applyFont="1" applyFill="1" applyBorder="1" applyAlignment="1">
      <alignment horizontal="center" vertical="center"/>
    </xf>
    <xf numFmtId="49" fontId="10" fillId="9" borderId="2" xfId="0" applyNumberFormat="1" applyFont="1" applyFill="1" applyBorder="1" applyAlignment="1">
      <alignment horizontal="center" vertical="center"/>
    </xf>
    <xf numFmtId="49" fontId="10" fillId="9" borderId="7" xfId="0" applyNumberFormat="1" applyFont="1" applyFill="1" applyBorder="1" applyAlignment="1">
      <alignment horizontal="center" vertical="center"/>
    </xf>
    <xf numFmtId="49" fontId="10" fillId="9" borderId="9" xfId="0" applyNumberFormat="1" applyFont="1" applyFill="1" applyBorder="1" applyAlignment="1">
      <alignment horizontal="center" vertical="center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9" xfId="0" applyNumberFormat="1" applyFont="1" applyFill="1" applyBorder="1" applyAlignment="1">
      <alignment horizontal="center" vertical="center"/>
    </xf>
    <xf numFmtId="49" fontId="9" fillId="3" borderId="7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 wrapText="1" indent="1"/>
    </xf>
    <xf numFmtId="0" fontId="4" fillId="6" borderId="6" xfId="1" applyFont="1" applyFill="1" applyBorder="1" applyAlignment="1">
      <alignment horizontal="left" vertical="center" wrapText="1" indent="1"/>
    </xf>
    <xf numFmtId="0" fontId="4" fillId="3" borderId="6" xfId="1" applyFont="1" applyFill="1" applyBorder="1" applyAlignment="1">
      <alignment horizontal="left" vertical="center" wrapText="1" indent="1"/>
    </xf>
    <xf numFmtId="0" fontId="4" fillId="3" borderId="2" xfId="1" applyFont="1" applyFill="1" applyBorder="1" applyAlignment="1">
      <alignment horizontal="left" vertical="center" wrapText="1" indent="1"/>
    </xf>
    <xf numFmtId="49" fontId="9" fillId="3" borderId="2" xfId="0" applyNumberFormat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left" vertical="center" wrapText="1" indent="1"/>
    </xf>
    <xf numFmtId="0" fontId="4" fillId="3" borderId="9" xfId="0" applyFont="1" applyFill="1" applyBorder="1" applyAlignment="1">
      <alignment horizontal="left" vertical="center" wrapText="1" indent="1"/>
    </xf>
    <xf numFmtId="0" fontId="7" fillId="6" borderId="10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7" xfId="0" applyNumberFormat="1" applyFont="1" applyFill="1" applyBorder="1" applyAlignment="1">
      <alignment horizontal="center" vertical="center"/>
    </xf>
    <xf numFmtId="49" fontId="5" fillId="6" borderId="3" xfId="0" applyNumberFormat="1" applyFont="1" applyFill="1" applyBorder="1" applyAlignment="1">
      <alignment horizontal="center"/>
    </xf>
    <xf numFmtId="49" fontId="5" fillId="6" borderId="4" xfId="0" applyNumberFormat="1" applyFont="1" applyFill="1" applyBorder="1" applyAlignment="1">
      <alignment horizontal="center"/>
    </xf>
    <xf numFmtId="0" fontId="7" fillId="6" borderId="4" xfId="0" applyFont="1" applyFill="1" applyBorder="1"/>
    <xf numFmtId="0" fontId="7" fillId="6" borderId="5" xfId="0" applyFont="1" applyFill="1" applyBorder="1"/>
    <xf numFmtId="49" fontId="5" fillId="5" borderId="3" xfId="0" applyNumberFormat="1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7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6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left"/>
      <protection locked="0"/>
    </xf>
    <xf numFmtId="49" fontId="4" fillId="4" borderId="2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0" fontId="13" fillId="13" borderId="8" xfId="0" applyFont="1" applyFill="1" applyBorder="1" applyAlignment="1">
      <alignment horizontal="center" vertical="center"/>
    </xf>
    <xf numFmtId="0" fontId="13" fillId="13" borderId="11" xfId="0" applyFont="1" applyFill="1" applyBorder="1" applyAlignment="1">
      <alignment horizontal="center" vertical="center"/>
    </xf>
    <xf numFmtId="0" fontId="13" fillId="13" borderId="13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0" fontId="13" fillId="13" borderId="14" xfId="0" applyFont="1" applyFill="1" applyBorder="1" applyAlignment="1">
      <alignment horizontal="center" vertical="center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3" fillId="14" borderId="6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7" xfId="0" applyFont="1" applyFill="1" applyBorder="1" applyAlignment="1">
      <alignment horizontal="center" vertical="center" wrapText="1"/>
    </xf>
    <xf numFmtId="0" fontId="13" fillId="11" borderId="15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5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5" fillId="17" borderId="41" xfId="0" applyFont="1" applyFill="1" applyBorder="1" applyAlignment="1">
      <alignment horizontal="center" vertical="center" wrapText="1"/>
    </xf>
    <xf numFmtId="0" fontId="5" fillId="17" borderId="42" xfId="0" applyFont="1" applyFill="1" applyBorder="1" applyAlignment="1">
      <alignment horizontal="center" vertical="center" wrapText="1"/>
    </xf>
    <xf numFmtId="0" fontId="5" fillId="17" borderId="43" xfId="0" applyFont="1" applyFill="1" applyBorder="1" applyAlignment="1">
      <alignment horizontal="center" vertical="center" wrapText="1"/>
    </xf>
    <xf numFmtId="0" fontId="5" fillId="17" borderId="44" xfId="0" applyFont="1" applyFill="1" applyBorder="1" applyAlignment="1">
      <alignment horizontal="center" vertical="center" wrapText="1"/>
    </xf>
    <xf numFmtId="0" fontId="5" fillId="17" borderId="45" xfId="0" applyFont="1" applyFill="1" applyBorder="1" applyAlignment="1">
      <alignment horizontal="center" vertical="center" wrapText="1"/>
    </xf>
    <xf numFmtId="0" fontId="5" fillId="17" borderId="46" xfId="0" applyFont="1" applyFill="1" applyBorder="1" applyAlignment="1">
      <alignment horizontal="center" vertical="center" wrapText="1"/>
    </xf>
    <xf numFmtId="49" fontId="5" fillId="3" borderId="38" xfId="0" applyNumberFormat="1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49" fontId="5" fillId="3" borderId="39" xfId="0" applyNumberFormat="1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18" fillId="16" borderId="32" xfId="0" applyFont="1" applyFill="1" applyBorder="1" applyAlignment="1">
      <alignment horizontal="center" vertical="center" wrapText="1"/>
    </xf>
    <xf numFmtId="0" fontId="18" fillId="16" borderId="33" xfId="0" applyFont="1" applyFill="1" applyBorder="1" applyAlignment="1">
      <alignment horizontal="center" vertical="center" wrapText="1"/>
    </xf>
    <xf numFmtId="0" fontId="18" fillId="6" borderId="32" xfId="0" applyFont="1" applyFill="1" applyBorder="1" applyAlignment="1">
      <alignment horizontal="center" vertical="center" wrapText="1"/>
    </xf>
    <xf numFmtId="0" fontId="18" fillId="6" borderId="34" xfId="0" applyFont="1" applyFill="1" applyBorder="1" applyAlignment="1">
      <alignment horizontal="center" vertical="center" wrapText="1"/>
    </xf>
    <xf numFmtId="0" fontId="18" fillId="6" borderId="33" xfId="0" applyFont="1" applyFill="1" applyBorder="1" applyAlignment="1">
      <alignment horizontal="center" vertical="center" wrapText="1"/>
    </xf>
    <xf numFmtId="49" fontId="5" fillId="3" borderId="19" xfId="0" applyNumberFormat="1" applyFont="1" applyFill="1" applyBorder="1" applyAlignment="1">
      <alignment horizontal="center" vertical="center"/>
    </xf>
    <xf numFmtId="49" fontId="5" fillId="3" borderId="26" xfId="0" applyNumberFormat="1" applyFont="1" applyFill="1" applyBorder="1" applyAlignment="1">
      <alignment horizontal="center" vertical="center"/>
    </xf>
    <xf numFmtId="49" fontId="5" fillId="3" borderId="27" xfId="0" applyNumberFormat="1" applyFont="1" applyFill="1" applyBorder="1" applyAlignment="1">
      <alignment horizontal="center" vertical="center"/>
    </xf>
    <xf numFmtId="49" fontId="4" fillId="6" borderId="19" xfId="0" applyNumberFormat="1" applyFont="1" applyFill="1" applyBorder="1" applyAlignment="1">
      <alignment horizontal="center" vertical="center" wrapText="1"/>
    </xf>
    <xf numFmtId="49" fontId="4" fillId="6" borderId="26" xfId="0" applyNumberFormat="1" applyFont="1" applyFill="1" applyBorder="1" applyAlignment="1">
      <alignment horizontal="center" vertical="center" wrapText="1"/>
    </xf>
    <xf numFmtId="49" fontId="4" fillId="6" borderId="31" xfId="0" applyNumberFormat="1" applyFont="1" applyFill="1" applyBorder="1" applyAlignment="1">
      <alignment horizontal="center" vertical="center" wrapText="1"/>
    </xf>
    <xf numFmtId="49" fontId="4" fillId="6" borderId="20" xfId="0" applyNumberFormat="1" applyFont="1" applyFill="1" applyBorder="1" applyAlignment="1">
      <alignment horizontal="center" vertical="center" wrapText="1"/>
    </xf>
    <xf numFmtId="49" fontId="4" fillId="6" borderId="15" xfId="0" applyNumberFormat="1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5" fillId="16" borderId="19" xfId="0" applyFont="1" applyFill="1" applyBorder="1" applyAlignment="1">
      <alignment horizontal="center" vertical="center" wrapText="1"/>
    </xf>
    <xf numFmtId="0" fontId="5" fillId="16" borderId="27" xfId="0" applyFont="1" applyFill="1" applyBorder="1" applyAlignment="1">
      <alignment horizontal="center" vertical="center" wrapText="1"/>
    </xf>
    <xf numFmtId="0" fontId="5" fillId="16" borderId="22" xfId="0" applyFont="1" applyFill="1" applyBorder="1" applyAlignment="1">
      <alignment horizontal="center" vertical="center" wrapText="1"/>
    </xf>
    <xf numFmtId="0" fontId="5" fillId="16" borderId="28" xfId="0" applyFont="1" applyFill="1" applyBorder="1" applyAlignment="1">
      <alignment horizontal="center" vertical="center" wrapText="1"/>
    </xf>
    <xf numFmtId="49" fontId="5" fillId="3" borderId="39" xfId="2" applyNumberFormat="1" applyFont="1" applyFill="1" applyBorder="1" applyAlignment="1">
      <alignment horizontal="center" vertical="center" wrapText="1"/>
    </xf>
    <xf numFmtId="0" fontId="5" fillId="19" borderId="51" xfId="2" applyFont="1" applyFill="1" applyBorder="1" applyAlignment="1">
      <alignment horizontal="center" vertical="center" wrapText="1"/>
    </xf>
    <xf numFmtId="0" fontId="5" fillId="19" borderId="11" xfId="2" applyFont="1" applyFill="1" applyBorder="1" applyAlignment="1">
      <alignment horizontal="center" vertical="center" wrapText="1"/>
    </xf>
    <xf numFmtId="0" fontId="5" fillId="19" borderId="43" xfId="2" applyFont="1" applyFill="1" applyBorder="1" applyAlignment="1">
      <alignment horizontal="center" vertical="center" wrapText="1"/>
    </xf>
    <xf numFmtId="0" fontId="5" fillId="19" borderId="44" xfId="2" applyFont="1" applyFill="1" applyBorder="1" applyAlignment="1">
      <alignment horizontal="center" vertical="center" wrapText="1"/>
    </xf>
    <xf numFmtId="0" fontId="5" fillId="19" borderId="45" xfId="2" applyFont="1" applyFill="1" applyBorder="1" applyAlignment="1">
      <alignment horizontal="center" vertical="center" wrapText="1"/>
    </xf>
    <xf numFmtId="0" fontId="5" fillId="19" borderId="46" xfId="2" applyFont="1" applyFill="1" applyBorder="1" applyAlignment="1">
      <alignment horizontal="center" vertical="center" wrapText="1"/>
    </xf>
    <xf numFmtId="49" fontId="5" fillId="3" borderId="27" xfId="2" applyNumberFormat="1" applyFont="1" applyFill="1" applyBorder="1" applyAlignment="1">
      <alignment horizontal="center" vertical="center"/>
    </xf>
    <xf numFmtId="49" fontId="5" fillId="3" borderId="39" xfId="2" applyNumberFormat="1" applyFont="1" applyFill="1" applyBorder="1" applyAlignment="1">
      <alignment horizontal="center" vertical="center"/>
    </xf>
    <xf numFmtId="0" fontId="4" fillId="6" borderId="19" xfId="2" applyFont="1" applyFill="1" applyBorder="1" applyAlignment="1">
      <alignment horizontal="center" vertical="center" wrapText="1"/>
    </xf>
    <xf numFmtId="0" fontId="4" fillId="6" borderId="26" xfId="2" applyFont="1" applyFill="1" applyBorder="1" applyAlignment="1">
      <alignment horizontal="center" vertical="center" wrapText="1"/>
    </xf>
    <xf numFmtId="0" fontId="4" fillId="6" borderId="20" xfId="2" applyFont="1" applyFill="1" applyBorder="1" applyAlignment="1">
      <alignment horizontal="center" vertical="center" wrapText="1"/>
    </xf>
    <xf numFmtId="0" fontId="4" fillId="6" borderId="7" xfId="2" applyFont="1" applyFill="1" applyBorder="1" applyAlignment="1">
      <alignment horizontal="center" vertical="center" wrapText="1"/>
    </xf>
    <xf numFmtId="0" fontId="5" fillId="16" borderId="24" xfId="2" applyFont="1" applyFill="1" applyBorder="1" applyAlignment="1">
      <alignment horizontal="center" vertical="center" wrapText="1"/>
    </xf>
    <xf numFmtId="0" fontId="5" fillId="16" borderId="25" xfId="2" applyFont="1" applyFill="1" applyBorder="1" applyAlignment="1">
      <alignment horizontal="center" vertical="center" wrapText="1"/>
    </xf>
    <xf numFmtId="0" fontId="18" fillId="16" borderId="10" xfId="2" applyFont="1" applyFill="1" applyBorder="1" applyAlignment="1">
      <alignment horizontal="center" vertical="center" wrapText="1"/>
    </xf>
    <xf numFmtId="0" fontId="18" fillId="16" borderId="40" xfId="2" applyFont="1" applyFill="1" applyBorder="1" applyAlignment="1">
      <alignment horizontal="center" vertical="center" wrapText="1"/>
    </xf>
  </cellXfs>
  <cellStyles count="3">
    <cellStyle name="Normalny" xfId="0" builtinId="0"/>
    <cellStyle name="Normalny 3" xfId="2" xr:uid="{48469597-90C2-4684-BB50-CA5A22D1543D}"/>
    <cellStyle name="Normalny_Arkusz1 2" xfId="1" xr:uid="{51EB27FC-648D-478D-AF6D-456C47BB6E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08F2-36AF-479E-8775-7D7C263EE832}">
  <sheetPr>
    <tabColor theme="5"/>
  </sheetPr>
  <dimension ref="A1:AH67"/>
  <sheetViews>
    <sheetView tabSelected="1" workbookViewId="0"/>
  </sheetViews>
  <sheetFormatPr defaultRowHeight="15"/>
  <cols>
    <col min="2" max="2" width="46.7109375" customWidth="1"/>
    <col min="3" max="3" width="9.85546875" customWidth="1"/>
    <col min="4" max="4" width="11.85546875" customWidth="1"/>
    <col min="9" max="10" width="11.85546875" customWidth="1"/>
    <col min="11" max="12" width="9.5703125" customWidth="1"/>
    <col min="15" max="15" width="10.42578125" customWidth="1"/>
    <col min="16" max="16" width="12.5703125" customWidth="1"/>
    <col min="17" max="17" width="9.85546875" customWidth="1"/>
    <col min="19" max="19" width="12.85546875" customWidth="1"/>
    <col min="20" max="20" width="12" customWidth="1"/>
    <col min="21" max="21" width="11.140625" customWidth="1"/>
    <col min="22" max="23" width="13.85546875" customWidth="1"/>
    <col min="27" max="27" width="10.5703125" customWidth="1"/>
    <col min="28" max="28" width="11.5703125" customWidth="1"/>
    <col min="30" max="30" width="8.85546875" customWidth="1"/>
    <col min="34" max="34" width="15.85546875" customWidth="1"/>
  </cols>
  <sheetData>
    <row r="1" spans="1:3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  <c r="AH1" s="5"/>
    </row>
    <row r="2" spans="1:34">
      <c r="A2" s="2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5"/>
      <c r="AG2" s="5"/>
      <c r="AH2" s="5"/>
    </row>
    <row r="3" spans="1:34">
      <c r="A3" s="2" t="s">
        <v>2</v>
      </c>
      <c r="B3" s="6"/>
      <c r="C3" s="7"/>
      <c r="D3" s="8"/>
      <c r="E3" s="9"/>
      <c r="F3" s="9"/>
      <c r="G3" s="9"/>
      <c r="H3" s="5"/>
      <c r="I3" s="5"/>
      <c r="J3" s="222"/>
      <c r="K3" s="222"/>
      <c r="L3" s="222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 ht="22.5" customHeight="1">
      <c r="A4" s="201" t="s">
        <v>3</v>
      </c>
      <c r="B4" s="201" t="s">
        <v>4</v>
      </c>
      <c r="C4" s="201" t="s">
        <v>5</v>
      </c>
      <c r="D4" s="223" t="s">
        <v>6</v>
      </c>
      <c r="E4" s="226" t="s">
        <v>7</v>
      </c>
      <c r="F4" s="210"/>
      <c r="G4" s="210"/>
      <c r="H4" s="210"/>
      <c r="I4" s="210"/>
      <c r="J4" s="210"/>
      <c r="K4" s="210"/>
      <c r="L4" s="210"/>
      <c r="M4" s="210"/>
      <c r="N4" s="211"/>
      <c r="O4" s="205" t="s">
        <v>8</v>
      </c>
      <c r="P4" s="206"/>
      <c r="Q4" s="207"/>
      <c r="R4" s="208"/>
      <c r="S4" s="209" t="s">
        <v>9</v>
      </c>
      <c r="T4" s="210"/>
      <c r="U4" s="210"/>
      <c r="V4" s="210"/>
      <c r="W4" s="210"/>
      <c r="X4" s="210"/>
      <c r="Y4" s="210"/>
      <c r="Z4" s="210"/>
      <c r="AA4" s="210"/>
      <c r="AB4" s="210"/>
      <c r="AC4" s="211"/>
      <c r="AD4" s="212" t="s">
        <v>10</v>
      </c>
      <c r="AE4" s="213"/>
      <c r="AF4" s="213"/>
      <c r="AG4" s="214"/>
      <c r="AH4" s="10" t="s">
        <v>11</v>
      </c>
    </row>
    <row r="5" spans="1:34" ht="15" customHeight="1">
      <c r="A5" s="202"/>
      <c r="B5" s="202"/>
      <c r="C5" s="202"/>
      <c r="D5" s="224"/>
      <c r="E5" s="215" t="s">
        <v>12</v>
      </c>
      <c r="F5" s="210"/>
      <c r="G5" s="210"/>
      <c r="H5" s="210"/>
      <c r="I5" s="210"/>
      <c r="J5" s="210"/>
      <c r="K5" s="210"/>
      <c r="L5" s="211"/>
      <c r="M5" s="216" t="s">
        <v>13</v>
      </c>
      <c r="N5" s="218" t="s">
        <v>14</v>
      </c>
      <c r="O5" s="220" t="s">
        <v>15</v>
      </c>
      <c r="P5" s="220" t="s">
        <v>16</v>
      </c>
      <c r="Q5" s="220" t="s">
        <v>17</v>
      </c>
      <c r="R5" s="203" t="s">
        <v>14</v>
      </c>
      <c r="S5" s="195" t="s">
        <v>18</v>
      </c>
      <c r="T5" s="195" t="s">
        <v>19</v>
      </c>
      <c r="U5" s="195" t="s">
        <v>20</v>
      </c>
      <c r="V5" s="195" t="s">
        <v>21</v>
      </c>
      <c r="W5" s="195" t="s">
        <v>22</v>
      </c>
      <c r="X5" s="195" t="s">
        <v>23</v>
      </c>
      <c r="Y5" s="197" t="s">
        <v>24</v>
      </c>
      <c r="Z5" s="198"/>
      <c r="AA5" s="199"/>
      <c r="AB5" s="200"/>
      <c r="AC5" s="195" t="s">
        <v>14</v>
      </c>
      <c r="AD5" s="201" t="s">
        <v>25</v>
      </c>
      <c r="AE5" s="201" t="s">
        <v>26</v>
      </c>
      <c r="AF5" s="201" t="s">
        <v>27</v>
      </c>
      <c r="AG5" s="203" t="s">
        <v>14</v>
      </c>
      <c r="AH5" s="11"/>
    </row>
    <row r="6" spans="1:34" ht="15" customHeight="1">
      <c r="A6" s="202"/>
      <c r="B6" s="202"/>
      <c r="C6" s="202"/>
      <c r="D6" s="224"/>
      <c r="E6" s="195" t="s">
        <v>28</v>
      </c>
      <c r="F6" s="195" t="s">
        <v>29</v>
      </c>
      <c r="G6" s="195" t="s">
        <v>30</v>
      </c>
      <c r="H6" s="195" t="s">
        <v>31</v>
      </c>
      <c r="I6" s="195" t="s">
        <v>32</v>
      </c>
      <c r="J6" s="195" t="s">
        <v>33</v>
      </c>
      <c r="K6" s="195" t="s">
        <v>34</v>
      </c>
      <c r="L6" s="195" t="s">
        <v>35</v>
      </c>
      <c r="M6" s="217"/>
      <c r="N6" s="219"/>
      <c r="O6" s="221"/>
      <c r="P6" s="221"/>
      <c r="Q6" s="221"/>
      <c r="R6" s="204"/>
      <c r="S6" s="196"/>
      <c r="T6" s="196"/>
      <c r="U6" s="196"/>
      <c r="V6" s="196"/>
      <c r="W6" s="196"/>
      <c r="X6" s="196"/>
      <c r="Y6" s="195" t="s">
        <v>36</v>
      </c>
      <c r="Z6" s="195" t="s">
        <v>37</v>
      </c>
      <c r="AA6" s="195" t="s">
        <v>38</v>
      </c>
      <c r="AB6" s="195" t="s">
        <v>39</v>
      </c>
      <c r="AC6" s="196"/>
      <c r="AD6" s="202"/>
      <c r="AE6" s="202"/>
      <c r="AF6" s="202"/>
      <c r="AG6" s="204"/>
      <c r="AH6" s="11"/>
    </row>
    <row r="7" spans="1:34">
      <c r="A7" s="202"/>
      <c r="B7" s="202"/>
      <c r="C7" s="202"/>
      <c r="D7" s="224"/>
      <c r="E7" s="196"/>
      <c r="F7" s="196"/>
      <c r="G7" s="196"/>
      <c r="H7" s="196"/>
      <c r="I7" s="196"/>
      <c r="J7" s="196"/>
      <c r="K7" s="196"/>
      <c r="L7" s="196"/>
      <c r="M7" s="217"/>
      <c r="N7" s="219"/>
      <c r="O7" s="221"/>
      <c r="P7" s="221"/>
      <c r="Q7" s="221"/>
      <c r="R7" s="204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202"/>
      <c r="AE7" s="202"/>
      <c r="AF7" s="202"/>
      <c r="AG7" s="204"/>
      <c r="AH7" s="11"/>
    </row>
    <row r="8" spans="1:34">
      <c r="A8" s="202"/>
      <c r="B8" s="202"/>
      <c r="C8" s="202"/>
      <c r="D8" s="225"/>
      <c r="E8" s="12" t="s">
        <v>40</v>
      </c>
      <c r="F8" s="13" t="s">
        <v>41</v>
      </c>
      <c r="G8" s="13" t="s">
        <v>42</v>
      </c>
      <c r="H8" s="13" t="s">
        <v>43</v>
      </c>
      <c r="I8" s="13" t="s">
        <v>44</v>
      </c>
      <c r="J8" s="13" t="s">
        <v>45</v>
      </c>
      <c r="K8" s="13" t="s">
        <v>46</v>
      </c>
      <c r="L8" s="13" t="s">
        <v>47</v>
      </c>
      <c r="M8" s="14" t="s">
        <v>48</v>
      </c>
      <c r="N8" s="15" t="s">
        <v>49</v>
      </c>
      <c r="O8" s="16" t="s">
        <v>50</v>
      </c>
      <c r="P8" s="17" t="s">
        <v>51</v>
      </c>
      <c r="Q8" s="16" t="s">
        <v>47</v>
      </c>
      <c r="R8" s="18" t="s">
        <v>52</v>
      </c>
      <c r="S8" s="13" t="s">
        <v>53</v>
      </c>
      <c r="T8" s="13" t="s">
        <v>54</v>
      </c>
      <c r="U8" s="13" t="s">
        <v>55</v>
      </c>
      <c r="V8" s="19" t="s">
        <v>56</v>
      </c>
      <c r="W8" s="13" t="s">
        <v>57</v>
      </c>
      <c r="X8" s="13" t="s">
        <v>58</v>
      </c>
      <c r="Y8" s="13" t="s">
        <v>59</v>
      </c>
      <c r="Z8" s="13" t="s">
        <v>60</v>
      </c>
      <c r="AA8" s="13" t="s">
        <v>61</v>
      </c>
      <c r="AB8" s="13" t="s">
        <v>62</v>
      </c>
      <c r="AC8" s="20" t="s">
        <v>63</v>
      </c>
      <c r="AD8" s="21" t="s">
        <v>64</v>
      </c>
      <c r="AE8" s="21" t="s">
        <v>65</v>
      </c>
      <c r="AF8" s="21" t="s">
        <v>66</v>
      </c>
      <c r="AG8" s="18" t="s">
        <v>67</v>
      </c>
      <c r="AH8" s="22" t="s">
        <v>68</v>
      </c>
    </row>
    <row r="9" spans="1:34" ht="15.75" thickBot="1">
      <c r="A9" s="202"/>
      <c r="B9" s="202"/>
      <c r="C9" s="202"/>
      <c r="D9" s="23" t="s">
        <v>69</v>
      </c>
      <c r="E9" s="227" t="s">
        <v>69</v>
      </c>
      <c r="F9" s="198"/>
      <c r="G9" s="198"/>
      <c r="H9" s="198"/>
      <c r="I9" s="198"/>
      <c r="J9" s="198"/>
      <c r="K9" s="198"/>
      <c r="L9" s="198"/>
      <c r="M9" s="228"/>
      <c r="N9" s="24" t="s">
        <v>69</v>
      </c>
      <c r="O9" s="187" t="s">
        <v>69</v>
      </c>
      <c r="P9" s="188"/>
      <c r="Q9" s="189"/>
      <c r="R9" s="25" t="s">
        <v>69</v>
      </c>
      <c r="S9" s="190" t="s">
        <v>69</v>
      </c>
      <c r="T9" s="191"/>
      <c r="U9" s="191"/>
      <c r="V9" s="191"/>
      <c r="W9" s="191"/>
      <c r="X9" s="191"/>
      <c r="Y9" s="191"/>
      <c r="Z9" s="191"/>
      <c r="AA9" s="191"/>
      <c r="AB9" s="191"/>
      <c r="AC9" s="26" t="s">
        <v>69</v>
      </c>
      <c r="AD9" s="192" t="s">
        <v>69</v>
      </c>
      <c r="AE9" s="193"/>
      <c r="AF9" s="194"/>
      <c r="AG9" s="27" t="s">
        <v>69</v>
      </c>
      <c r="AH9" s="26" t="s">
        <v>69</v>
      </c>
    </row>
    <row r="10" spans="1:34" ht="15.75" customHeight="1" thickBot="1">
      <c r="A10" s="28" t="s">
        <v>70</v>
      </c>
      <c r="B10" s="29" t="s">
        <v>71</v>
      </c>
      <c r="C10" s="28" t="s">
        <v>72</v>
      </c>
      <c r="D10" s="28" t="s">
        <v>73</v>
      </c>
      <c r="E10" s="28" t="s">
        <v>74</v>
      </c>
      <c r="F10" s="28" t="s">
        <v>75</v>
      </c>
      <c r="G10" s="28" t="s">
        <v>76</v>
      </c>
      <c r="H10" s="28" t="s">
        <v>77</v>
      </c>
      <c r="I10" s="28" t="s">
        <v>78</v>
      </c>
      <c r="J10" s="28" t="s">
        <v>79</v>
      </c>
      <c r="K10" s="28" t="s">
        <v>80</v>
      </c>
      <c r="L10" s="28" t="s">
        <v>81</v>
      </c>
      <c r="M10" s="28" t="s">
        <v>82</v>
      </c>
      <c r="N10" s="28" t="s">
        <v>83</v>
      </c>
      <c r="O10" s="28" t="s">
        <v>84</v>
      </c>
      <c r="P10" s="28" t="s">
        <v>85</v>
      </c>
      <c r="Q10" s="28" t="s">
        <v>86</v>
      </c>
      <c r="R10" s="28" t="s">
        <v>87</v>
      </c>
      <c r="S10" s="28" t="s">
        <v>88</v>
      </c>
      <c r="T10" s="28" t="s">
        <v>89</v>
      </c>
      <c r="U10" s="28" t="s">
        <v>90</v>
      </c>
      <c r="V10" s="28" t="s">
        <v>91</v>
      </c>
      <c r="W10" s="28" t="s">
        <v>92</v>
      </c>
      <c r="X10" s="28" t="s">
        <v>93</v>
      </c>
      <c r="Y10" s="28" t="s">
        <v>94</v>
      </c>
      <c r="Z10" s="28" t="s">
        <v>95</v>
      </c>
      <c r="AA10" s="28" t="s">
        <v>96</v>
      </c>
      <c r="AB10" s="28" t="s">
        <v>97</v>
      </c>
      <c r="AC10" s="28" t="s">
        <v>98</v>
      </c>
      <c r="AD10" s="28" t="s">
        <v>99</v>
      </c>
      <c r="AE10" s="28" t="s">
        <v>100</v>
      </c>
      <c r="AF10" s="28" t="s">
        <v>101</v>
      </c>
      <c r="AG10" s="28" t="s">
        <v>102</v>
      </c>
      <c r="AH10" s="28" t="s">
        <v>103</v>
      </c>
    </row>
    <row r="11" spans="1:34" ht="15" customHeight="1">
      <c r="A11" s="177" t="s">
        <v>70</v>
      </c>
      <c r="B11" s="186" t="s">
        <v>104</v>
      </c>
      <c r="C11" s="30" t="s">
        <v>105</v>
      </c>
      <c r="D11" s="31">
        <f>SUM(N11,R11,AC11,AG11,AH11)</f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1">
        <f>SUM(E11,F11,G11,H11,I11,J11,K11,L11,M11)</f>
        <v>0</v>
      </c>
      <c r="O11" s="32">
        <v>0</v>
      </c>
      <c r="P11" s="32">
        <v>0</v>
      </c>
      <c r="Q11" s="32">
        <v>0</v>
      </c>
      <c r="R11" s="31">
        <f>SUM(O11:Q11)</f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1">
        <f>SUM(S11:AB11)</f>
        <v>0</v>
      </c>
      <c r="AD11" s="32">
        <v>0</v>
      </c>
      <c r="AE11" s="32">
        <v>0</v>
      </c>
      <c r="AF11" s="32">
        <v>0</v>
      </c>
      <c r="AG11" s="33">
        <f>SUM(AD11:AF11)</f>
        <v>0</v>
      </c>
      <c r="AH11" s="32">
        <v>0</v>
      </c>
    </row>
    <row r="12" spans="1:34">
      <c r="A12" s="177"/>
      <c r="B12" s="179"/>
      <c r="C12" s="34" t="s">
        <v>47</v>
      </c>
      <c r="D12" s="35">
        <f>SUM(N12,R12,AC12,AG12,AH12)</f>
        <v>4680</v>
      </c>
      <c r="E12" s="36">
        <v>153</v>
      </c>
      <c r="F12" s="36">
        <v>32</v>
      </c>
      <c r="G12" s="36">
        <v>35</v>
      </c>
      <c r="H12" s="36">
        <v>1</v>
      </c>
      <c r="I12" s="36">
        <v>1</v>
      </c>
      <c r="J12" s="36">
        <v>15</v>
      </c>
      <c r="K12" s="36">
        <v>0</v>
      </c>
      <c r="L12" s="36">
        <v>10</v>
      </c>
      <c r="M12" s="36">
        <v>56</v>
      </c>
      <c r="N12" s="35">
        <f>SUM(E12,F12,G12,H12,I12,J12,K12,L12,M12)</f>
        <v>303</v>
      </c>
      <c r="O12" s="36">
        <v>4109</v>
      </c>
      <c r="P12" s="36">
        <v>0</v>
      </c>
      <c r="Q12" s="36">
        <v>0</v>
      </c>
      <c r="R12" s="35">
        <f>SUM(O12:Q12)</f>
        <v>4109</v>
      </c>
      <c r="S12" s="36">
        <v>0</v>
      </c>
      <c r="T12" s="36">
        <v>0</v>
      </c>
      <c r="U12" s="36">
        <v>1</v>
      </c>
      <c r="V12" s="36">
        <v>2</v>
      </c>
      <c r="W12" s="36">
        <v>1</v>
      </c>
      <c r="X12" s="36">
        <v>0</v>
      </c>
      <c r="Y12" s="36">
        <v>37</v>
      </c>
      <c r="Z12" s="36">
        <v>0</v>
      </c>
      <c r="AA12" s="36">
        <v>0</v>
      </c>
      <c r="AB12" s="36">
        <v>1</v>
      </c>
      <c r="AC12" s="35">
        <f>SUM(S12:AB12)</f>
        <v>42</v>
      </c>
      <c r="AD12" s="36">
        <v>0</v>
      </c>
      <c r="AE12" s="36">
        <v>215</v>
      </c>
      <c r="AF12" s="36">
        <v>10</v>
      </c>
      <c r="AG12" s="37">
        <f>SUM(AD12:AF12)</f>
        <v>225</v>
      </c>
      <c r="AH12" s="36">
        <v>1</v>
      </c>
    </row>
    <row r="13" spans="1:34">
      <c r="A13" s="178"/>
      <c r="B13" s="180"/>
      <c r="C13" s="34" t="s">
        <v>14</v>
      </c>
      <c r="D13" s="35">
        <f t="shared" ref="D13:AH13" si="0">SUM(D11:D12)</f>
        <v>4680</v>
      </c>
      <c r="E13" s="35">
        <f>SUM(E11:E12)</f>
        <v>153</v>
      </c>
      <c r="F13" s="35">
        <f t="shared" si="0"/>
        <v>32</v>
      </c>
      <c r="G13" s="35">
        <f t="shared" si="0"/>
        <v>35</v>
      </c>
      <c r="H13" s="35">
        <f t="shared" si="0"/>
        <v>1</v>
      </c>
      <c r="I13" s="35">
        <f t="shared" si="0"/>
        <v>1</v>
      </c>
      <c r="J13" s="35">
        <f t="shared" si="0"/>
        <v>15</v>
      </c>
      <c r="K13" s="35">
        <f t="shared" si="0"/>
        <v>0</v>
      </c>
      <c r="L13" s="35">
        <f t="shared" si="0"/>
        <v>10</v>
      </c>
      <c r="M13" s="35">
        <f t="shared" si="0"/>
        <v>56</v>
      </c>
      <c r="N13" s="35">
        <f t="shared" si="0"/>
        <v>303</v>
      </c>
      <c r="O13" s="35">
        <f t="shared" si="0"/>
        <v>4109</v>
      </c>
      <c r="P13" s="35">
        <f>SUM(P11:P12)</f>
        <v>0</v>
      </c>
      <c r="Q13" s="35">
        <f t="shared" si="0"/>
        <v>0</v>
      </c>
      <c r="R13" s="35">
        <f t="shared" si="0"/>
        <v>4109</v>
      </c>
      <c r="S13" s="35">
        <f t="shared" si="0"/>
        <v>0</v>
      </c>
      <c r="T13" s="35">
        <f t="shared" si="0"/>
        <v>0</v>
      </c>
      <c r="U13" s="35">
        <f t="shared" si="0"/>
        <v>1</v>
      </c>
      <c r="V13" s="35">
        <f>SUM(V11:V12)</f>
        <v>2</v>
      </c>
      <c r="W13" s="35">
        <f>SUM(W11:W12)</f>
        <v>1</v>
      </c>
      <c r="X13" s="35">
        <f t="shared" si="0"/>
        <v>0</v>
      </c>
      <c r="Y13" s="35">
        <f t="shared" si="0"/>
        <v>37</v>
      </c>
      <c r="Z13" s="35">
        <f t="shared" si="0"/>
        <v>0</v>
      </c>
      <c r="AA13" s="35">
        <f t="shared" si="0"/>
        <v>0</v>
      </c>
      <c r="AB13" s="35">
        <f t="shared" si="0"/>
        <v>1</v>
      </c>
      <c r="AC13" s="35">
        <f t="shared" si="0"/>
        <v>42</v>
      </c>
      <c r="AD13" s="35">
        <f t="shared" si="0"/>
        <v>0</v>
      </c>
      <c r="AE13" s="35">
        <f t="shared" si="0"/>
        <v>215</v>
      </c>
      <c r="AF13" s="35">
        <f t="shared" si="0"/>
        <v>10</v>
      </c>
      <c r="AG13" s="37">
        <f t="shared" si="0"/>
        <v>225</v>
      </c>
      <c r="AH13" s="35">
        <f t="shared" si="0"/>
        <v>1</v>
      </c>
    </row>
    <row r="14" spans="1:34" ht="15" customHeight="1">
      <c r="A14" s="177" t="s">
        <v>71</v>
      </c>
      <c r="B14" s="179" t="s">
        <v>106</v>
      </c>
      <c r="C14" s="38" t="s">
        <v>105</v>
      </c>
      <c r="D14" s="35">
        <f>SUM(N14,R14,AC14,AG14,AH14)</f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5">
        <f>SUM(E14,F14,G14,H14,I14,J14,K14,L14,M14)</f>
        <v>0</v>
      </c>
      <c r="O14" s="36">
        <v>0</v>
      </c>
      <c r="P14" s="36">
        <v>0</v>
      </c>
      <c r="Q14" s="36">
        <v>0</v>
      </c>
      <c r="R14" s="35">
        <f>SUM(O14:Q14)</f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5">
        <f>SUM(S14:AB14)</f>
        <v>0</v>
      </c>
      <c r="AD14" s="36">
        <v>0</v>
      </c>
      <c r="AE14" s="36">
        <v>0</v>
      </c>
      <c r="AF14" s="36">
        <v>0</v>
      </c>
      <c r="AG14" s="37">
        <f>SUM(AD14:AF14)</f>
        <v>0</v>
      </c>
      <c r="AH14" s="36">
        <v>0</v>
      </c>
    </row>
    <row r="15" spans="1:34">
      <c r="A15" s="177"/>
      <c r="B15" s="179"/>
      <c r="C15" s="38" t="s">
        <v>47</v>
      </c>
      <c r="D15" s="35">
        <f>SUM(N15,R15,AC15,AG15,AH15)</f>
        <v>24</v>
      </c>
      <c r="E15" s="36">
        <v>1</v>
      </c>
      <c r="F15" s="36">
        <v>1</v>
      </c>
      <c r="G15" s="36">
        <v>1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5">
        <f>SUM(E15,F15,G15,H15,I15,J15,K15,L15,M15)</f>
        <v>3</v>
      </c>
      <c r="O15" s="36">
        <v>0</v>
      </c>
      <c r="P15" s="36">
        <v>0</v>
      </c>
      <c r="Q15" s="36">
        <v>0</v>
      </c>
      <c r="R15" s="35">
        <f>SUM(O15:Q15)</f>
        <v>0</v>
      </c>
      <c r="S15" s="36">
        <v>0</v>
      </c>
      <c r="T15" s="36">
        <v>8</v>
      </c>
      <c r="U15" s="36">
        <v>1</v>
      </c>
      <c r="V15" s="36">
        <v>0</v>
      </c>
      <c r="W15" s="36">
        <v>0</v>
      </c>
      <c r="X15" s="36">
        <v>0</v>
      </c>
      <c r="Y15" s="36">
        <v>0</v>
      </c>
      <c r="Z15" s="36">
        <v>12</v>
      </c>
      <c r="AA15" s="36">
        <v>0</v>
      </c>
      <c r="AB15" s="36">
        <v>0</v>
      </c>
      <c r="AC15" s="35">
        <f>SUM(S15:AB15)</f>
        <v>21</v>
      </c>
      <c r="AD15" s="36">
        <v>0</v>
      </c>
      <c r="AE15" s="36">
        <v>0</v>
      </c>
      <c r="AF15" s="36">
        <v>0</v>
      </c>
      <c r="AG15" s="37">
        <f>SUM(AD15:AF15)</f>
        <v>0</v>
      </c>
      <c r="AH15" s="36">
        <v>0</v>
      </c>
    </row>
    <row r="16" spans="1:34">
      <c r="A16" s="178"/>
      <c r="B16" s="179"/>
      <c r="C16" s="38" t="s">
        <v>14</v>
      </c>
      <c r="D16" s="35">
        <f t="shared" ref="D16:AG16" si="1">SUM(D14:D15)</f>
        <v>24</v>
      </c>
      <c r="E16" s="35">
        <f t="shared" si="1"/>
        <v>1</v>
      </c>
      <c r="F16" s="35">
        <f t="shared" si="1"/>
        <v>1</v>
      </c>
      <c r="G16" s="35">
        <f t="shared" si="1"/>
        <v>1</v>
      </c>
      <c r="H16" s="35">
        <f t="shared" si="1"/>
        <v>0</v>
      </c>
      <c r="I16" s="35">
        <f t="shared" si="1"/>
        <v>0</v>
      </c>
      <c r="J16" s="35">
        <f t="shared" si="1"/>
        <v>0</v>
      </c>
      <c r="K16" s="35">
        <f>SUM(K14:K15)</f>
        <v>0</v>
      </c>
      <c r="L16" s="35">
        <f>SUM(L14:L15)</f>
        <v>0</v>
      </c>
      <c r="M16" s="35">
        <f t="shared" si="1"/>
        <v>0</v>
      </c>
      <c r="N16" s="35">
        <f t="shared" si="1"/>
        <v>3</v>
      </c>
      <c r="O16" s="35">
        <f t="shared" si="1"/>
        <v>0</v>
      </c>
      <c r="P16" s="35">
        <f t="shared" si="1"/>
        <v>0</v>
      </c>
      <c r="Q16" s="35">
        <f t="shared" si="1"/>
        <v>0</v>
      </c>
      <c r="R16" s="35">
        <f t="shared" si="1"/>
        <v>0</v>
      </c>
      <c r="S16" s="35">
        <f t="shared" si="1"/>
        <v>0</v>
      </c>
      <c r="T16" s="35">
        <f t="shared" si="1"/>
        <v>8</v>
      </c>
      <c r="U16" s="35">
        <f t="shared" si="1"/>
        <v>1</v>
      </c>
      <c r="V16" s="35">
        <f t="shared" si="1"/>
        <v>0</v>
      </c>
      <c r="W16" s="35">
        <f t="shared" si="1"/>
        <v>0</v>
      </c>
      <c r="X16" s="35">
        <f t="shared" si="1"/>
        <v>0</v>
      </c>
      <c r="Y16" s="35">
        <f t="shared" si="1"/>
        <v>0</v>
      </c>
      <c r="Z16" s="35">
        <f t="shared" si="1"/>
        <v>12</v>
      </c>
      <c r="AA16" s="35">
        <f t="shared" si="1"/>
        <v>0</v>
      </c>
      <c r="AB16" s="35">
        <f t="shared" si="1"/>
        <v>0</v>
      </c>
      <c r="AC16" s="35">
        <f t="shared" si="1"/>
        <v>21</v>
      </c>
      <c r="AD16" s="35">
        <f t="shared" si="1"/>
        <v>0</v>
      </c>
      <c r="AE16" s="35">
        <f t="shared" si="1"/>
        <v>0</v>
      </c>
      <c r="AF16" s="35">
        <f t="shared" si="1"/>
        <v>0</v>
      </c>
      <c r="AG16" s="37">
        <f t="shared" si="1"/>
        <v>0</v>
      </c>
      <c r="AH16" s="35">
        <f>SUM(AH14:AH15)</f>
        <v>0</v>
      </c>
    </row>
    <row r="17" spans="1:34" ht="15" customHeight="1">
      <c r="A17" s="184">
        <v>3</v>
      </c>
      <c r="B17" s="182" t="s">
        <v>107</v>
      </c>
      <c r="C17" s="34" t="s">
        <v>105</v>
      </c>
      <c r="D17" s="35">
        <f>SUM(N17,R17,AC17,AG17,AH17)</f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5">
        <f>SUM(E17:M17)</f>
        <v>0</v>
      </c>
      <c r="O17" s="36">
        <v>0</v>
      </c>
      <c r="P17" s="36">
        <v>0</v>
      </c>
      <c r="Q17" s="36">
        <v>0</v>
      </c>
      <c r="R17" s="35">
        <f>SUM(O17:Q17)</f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5">
        <f>SUM(S17:AB17)</f>
        <v>0</v>
      </c>
      <c r="AD17" s="36">
        <v>0</v>
      </c>
      <c r="AE17" s="36">
        <v>0</v>
      </c>
      <c r="AF17" s="36">
        <v>0</v>
      </c>
      <c r="AG17" s="37">
        <f>SUM(AD17:AF17)</f>
        <v>0</v>
      </c>
      <c r="AH17" s="36">
        <v>0</v>
      </c>
    </row>
    <row r="18" spans="1:34">
      <c r="A18" s="177"/>
      <c r="B18" s="182"/>
      <c r="C18" s="34" t="s">
        <v>47</v>
      </c>
      <c r="D18" s="35">
        <f>SUM(N18,R18,AC18,AG18,AH18)</f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5">
        <f>SUM(E18:M18)</f>
        <v>0</v>
      </c>
      <c r="O18" s="36">
        <v>0</v>
      </c>
      <c r="P18" s="36">
        <v>0</v>
      </c>
      <c r="Q18" s="36">
        <v>0</v>
      </c>
      <c r="R18" s="35">
        <f>SUM(O18:Q18)</f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5">
        <f>SUM(S18:AB18)</f>
        <v>0</v>
      </c>
      <c r="AD18" s="36">
        <v>0</v>
      </c>
      <c r="AE18" s="36">
        <v>0</v>
      </c>
      <c r="AF18" s="36">
        <v>0</v>
      </c>
      <c r="AG18" s="37">
        <f>SUM(AD18:AF18)</f>
        <v>0</v>
      </c>
      <c r="AH18" s="36">
        <v>0</v>
      </c>
    </row>
    <row r="19" spans="1:34">
      <c r="A19" s="178"/>
      <c r="B19" s="182"/>
      <c r="C19" s="34" t="s">
        <v>14</v>
      </c>
      <c r="D19" s="35">
        <f t="shared" ref="D19:AH19" si="2">SUM(D17:D18)</f>
        <v>0</v>
      </c>
      <c r="E19" s="35">
        <f t="shared" si="2"/>
        <v>0</v>
      </c>
      <c r="F19" s="35">
        <f t="shared" si="2"/>
        <v>0</v>
      </c>
      <c r="G19" s="35">
        <f t="shared" si="2"/>
        <v>0</v>
      </c>
      <c r="H19" s="35">
        <f t="shared" si="2"/>
        <v>0</v>
      </c>
      <c r="I19" s="35">
        <f>SUM(I17:I18)</f>
        <v>0</v>
      </c>
      <c r="J19" s="35">
        <f>SUM(J17:J18)</f>
        <v>0</v>
      </c>
      <c r="K19" s="35">
        <f>SUM(K17:K18)</f>
        <v>0</v>
      </c>
      <c r="L19" s="35">
        <f>SUM(L17:L18)</f>
        <v>0</v>
      </c>
      <c r="M19" s="35">
        <f>SUM(M17:M18)</f>
        <v>0</v>
      </c>
      <c r="N19" s="35">
        <f t="shared" si="2"/>
        <v>0</v>
      </c>
      <c r="O19" s="35">
        <f t="shared" si="2"/>
        <v>0</v>
      </c>
      <c r="P19" s="35">
        <f t="shared" si="2"/>
        <v>0</v>
      </c>
      <c r="Q19" s="35">
        <f t="shared" si="2"/>
        <v>0</v>
      </c>
      <c r="R19" s="35">
        <f t="shared" si="2"/>
        <v>0</v>
      </c>
      <c r="S19" s="35">
        <f t="shared" si="2"/>
        <v>0</v>
      </c>
      <c r="T19" s="35">
        <f t="shared" si="2"/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si="2"/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7">
        <f t="shared" si="2"/>
        <v>0</v>
      </c>
      <c r="AH19" s="35">
        <f t="shared" si="2"/>
        <v>0</v>
      </c>
    </row>
    <row r="20" spans="1:34" ht="15" customHeight="1">
      <c r="A20" s="177" t="s">
        <v>73</v>
      </c>
      <c r="B20" s="186" t="s">
        <v>108</v>
      </c>
      <c r="C20" s="39" t="s">
        <v>105</v>
      </c>
      <c r="D20" s="35">
        <f t="shared" ref="D20:D21" si="3">SUM(N20,R20,AC20,AG20,AH20)</f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40">
        <v>0</v>
      </c>
      <c r="N20" s="35">
        <f>SUM(E20,F20,G20,H20,I20,J20,K20,L20,M20)</f>
        <v>0</v>
      </c>
      <c r="O20" s="41">
        <v>0</v>
      </c>
      <c r="P20" s="36">
        <v>0</v>
      </c>
      <c r="Q20" s="36">
        <v>0</v>
      </c>
      <c r="R20" s="35">
        <f>SUM(O20:Q20)</f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40">
        <v>0</v>
      </c>
      <c r="AC20" s="35">
        <f>SUM(S20:AB20)</f>
        <v>0</v>
      </c>
      <c r="AD20" s="41">
        <v>0</v>
      </c>
      <c r="AE20" s="36">
        <v>0</v>
      </c>
      <c r="AF20" s="36">
        <v>0</v>
      </c>
      <c r="AG20" s="42">
        <f>SUM(AD20:AF20)</f>
        <v>0</v>
      </c>
      <c r="AH20" s="36">
        <v>0</v>
      </c>
    </row>
    <row r="21" spans="1:34">
      <c r="A21" s="177"/>
      <c r="B21" s="179"/>
      <c r="C21" s="43" t="s">
        <v>47</v>
      </c>
      <c r="D21" s="35">
        <f t="shared" si="3"/>
        <v>658</v>
      </c>
      <c r="E21" s="32">
        <v>171</v>
      </c>
      <c r="F21" s="32">
        <v>22</v>
      </c>
      <c r="G21" s="32">
        <v>56</v>
      </c>
      <c r="H21" s="32">
        <v>1</v>
      </c>
      <c r="I21" s="32">
        <v>1</v>
      </c>
      <c r="J21" s="32">
        <v>14</v>
      </c>
      <c r="K21" s="32">
        <v>0</v>
      </c>
      <c r="L21" s="32">
        <v>1</v>
      </c>
      <c r="M21" s="32">
        <v>24</v>
      </c>
      <c r="N21" s="35">
        <f>SUM(E21,F21,G21,H21,I21,J21,K21,L21,M21)</f>
        <v>290</v>
      </c>
      <c r="O21" s="32">
        <v>29</v>
      </c>
      <c r="P21" s="36">
        <v>3</v>
      </c>
      <c r="Q21" s="32">
        <v>0</v>
      </c>
      <c r="R21" s="31">
        <f>SUM(O21:Q21)</f>
        <v>32</v>
      </c>
      <c r="S21" s="32">
        <v>2</v>
      </c>
      <c r="T21" s="32">
        <v>8</v>
      </c>
      <c r="U21" s="32">
        <v>16</v>
      </c>
      <c r="V21" s="32">
        <v>16</v>
      </c>
      <c r="W21" s="32">
        <v>10</v>
      </c>
      <c r="X21" s="32">
        <v>1</v>
      </c>
      <c r="Y21" s="32">
        <v>277</v>
      </c>
      <c r="Z21" s="32">
        <v>0</v>
      </c>
      <c r="AA21" s="32">
        <v>2</v>
      </c>
      <c r="AB21" s="32">
        <v>2</v>
      </c>
      <c r="AC21" s="31">
        <f>SUM(S21:AB21)</f>
        <v>334</v>
      </c>
      <c r="AD21" s="32">
        <v>0</v>
      </c>
      <c r="AE21" s="32">
        <v>1</v>
      </c>
      <c r="AF21" s="32">
        <v>0</v>
      </c>
      <c r="AG21" s="33">
        <f>SUM(AD21:AF21)</f>
        <v>1</v>
      </c>
      <c r="AH21" s="32">
        <v>1</v>
      </c>
    </row>
    <row r="22" spans="1:34">
      <c r="A22" s="178"/>
      <c r="B22" s="180"/>
      <c r="C22" s="38" t="s">
        <v>14</v>
      </c>
      <c r="D22" s="35">
        <f t="shared" ref="D22:AH22" si="4">SUM(D20:D21)</f>
        <v>658</v>
      </c>
      <c r="E22" s="35">
        <f t="shared" si="4"/>
        <v>171</v>
      </c>
      <c r="F22" s="35">
        <f t="shared" si="4"/>
        <v>22</v>
      </c>
      <c r="G22" s="35">
        <f t="shared" si="4"/>
        <v>56</v>
      </c>
      <c r="H22" s="35">
        <f t="shared" si="4"/>
        <v>1</v>
      </c>
      <c r="I22" s="35">
        <f>SUM(I20:I21)</f>
        <v>1</v>
      </c>
      <c r="J22" s="35">
        <f>SUM(J20:J21)</f>
        <v>14</v>
      </c>
      <c r="K22" s="35">
        <f>SUM(K20:K21)</f>
        <v>0</v>
      </c>
      <c r="L22" s="35">
        <f>SUM(L20:L21)</f>
        <v>1</v>
      </c>
      <c r="M22" s="35">
        <f>SUM(M20:M21)</f>
        <v>24</v>
      </c>
      <c r="N22" s="35">
        <f t="shared" si="4"/>
        <v>290</v>
      </c>
      <c r="O22" s="35">
        <f t="shared" si="4"/>
        <v>29</v>
      </c>
      <c r="P22" s="35">
        <f t="shared" si="4"/>
        <v>3</v>
      </c>
      <c r="Q22" s="35">
        <f t="shared" si="4"/>
        <v>0</v>
      </c>
      <c r="R22" s="35">
        <f t="shared" si="4"/>
        <v>32</v>
      </c>
      <c r="S22" s="35">
        <f t="shared" si="4"/>
        <v>2</v>
      </c>
      <c r="T22" s="35">
        <f t="shared" si="4"/>
        <v>8</v>
      </c>
      <c r="U22" s="35">
        <f t="shared" si="4"/>
        <v>16</v>
      </c>
      <c r="V22" s="35">
        <f t="shared" si="4"/>
        <v>16</v>
      </c>
      <c r="W22" s="35">
        <f t="shared" si="4"/>
        <v>10</v>
      </c>
      <c r="X22" s="35">
        <f t="shared" si="4"/>
        <v>1</v>
      </c>
      <c r="Y22" s="35">
        <f t="shared" si="4"/>
        <v>277</v>
      </c>
      <c r="Z22" s="35">
        <f t="shared" si="4"/>
        <v>0</v>
      </c>
      <c r="AA22" s="35">
        <f t="shared" si="4"/>
        <v>2</v>
      </c>
      <c r="AB22" s="35">
        <f t="shared" si="4"/>
        <v>2</v>
      </c>
      <c r="AC22" s="35">
        <f t="shared" si="4"/>
        <v>334</v>
      </c>
      <c r="AD22" s="35">
        <f t="shared" si="4"/>
        <v>0</v>
      </c>
      <c r="AE22" s="35">
        <f t="shared" si="4"/>
        <v>1</v>
      </c>
      <c r="AF22" s="35">
        <f t="shared" si="4"/>
        <v>0</v>
      </c>
      <c r="AG22" s="37">
        <f t="shared" si="4"/>
        <v>1</v>
      </c>
      <c r="AH22" s="35">
        <f t="shared" si="4"/>
        <v>1</v>
      </c>
    </row>
    <row r="23" spans="1:34" ht="15" customHeight="1">
      <c r="A23" s="177" t="s">
        <v>74</v>
      </c>
      <c r="B23" s="179" t="s">
        <v>109</v>
      </c>
      <c r="C23" s="34" t="s">
        <v>105</v>
      </c>
      <c r="D23" s="35">
        <f t="shared" ref="D23:D24" si="5">SUM(N23,R23,AC23,AG23,AH23)</f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40">
        <v>0</v>
      </c>
      <c r="N23" s="35">
        <f>SUM(E23,F23,G23,H23,I23,J23,K23,L23,M23)</f>
        <v>0</v>
      </c>
      <c r="O23" s="41">
        <v>0</v>
      </c>
      <c r="P23" s="36">
        <v>0</v>
      </c>
      <c r="Q23" s="36">
        <v>0</v>
      </c>
      <c r="R23" s="35">
        <f>SUM(O23:Q23)</f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40">
        <v>0</v>
      </c>
      <c r="AC23" s="35">
        <f>SUM(S23:AB23)</f>
        <v>0</v>
      </c>
      <c r="AD23" s="41">
        <v>0</v>
      </c>
      <c r="AE23" s="36">
        <v>0</v>
      </c>
      <c r="AF23" s="36">
        <v>0</v>
      </c>
      <c r="AG23" s="42">
        <f>SUM(AD23:AF23)</f>
        <v>0</v>
      </c>
      <c r="AH23" s="36">
        <v>0</v>
      </c>
    </row>
    <row r="24" spans="1:34">
      <c r="A24" s="177"/>
      <c r="B24" s="179"/>
      <c r="C24" s="34" t="s">
        <v>47</v>
      </c>
      <c r="D24" s="35">
        <f t="shared" si="5"/>
        <v>58</v>
      </c>
      <c r="E24" s="32">
        <v>49</v>
      </c>
      <c r="F24" s="32">
        <v>2</v>
      </c>
      <c r="G24" s="32">
        <v>1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1</v>
      </c>
      <c r="N24" s="35">
        <f>SUM(E24,F24,G24,H24,I24,J24,K24,L24,M24)</f>
        <v>53</v>
      </c>
      <c r="O24" s="32">
        <v>1</v>
      </c>
      <c r="P24" s="36">
        <v>0</v>
      </c>
      <c r="Q24" s="32">
        <v>0</v>
      </c>
      <c r="R24" s="31">
        <f>SUM(O24:Q24)</f>
        <v>1</v>
      </c>
      <c r="S24" s="32">
        <v>0</v>
      </c>
      <c r="T24" s="32">
        <v>2</v>
      </c>
      <c r="U24" s="32">
        <v>2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1">
        <f>SUM(S24:AB24)</f>
        <v>4</v>
      </c>
      <c r="AD24" s="32">
        <v>0</v>
      </c>
      <c r="AE24" s="32">
        <v>0</v>
      </c>
      <c r="AF24" s="32">
        <v>0</v>
      </c>
      <c r="AG24" s="33">
        <f>SUM(AD24:AF24)</f>
        <v>0</v>
      </c>
      <c r="AH24" s="32">
        <v>0</v>
      </c>
    </row>
    <row r="25" spans="1:34">
      <c r="A25" s="178"/>
      <c r="B25" s="180"/>
      <c r="C25" s="34" t="s">
        <v>14</v>
      </c>
      <c r="D25" s="35">
        <f t="shared" ref="D25:AH34" si="6">SUM(D23:D24)</f>
        <v>58</v>
      </c>
      <c r="E25" s="35">
        <f t="shared" si="6"/>
        <v>49</v>
      </c>
      <c r="F25" s="35">
        <f t="shared" si="6"/>
        <v>2</v>
      </c>
      <c r="G25" s="35">
        <f t="shared" si="6"/>
        <v>1</v>
      </c>
      <c r="H25" s="35">
        <f t="shared" si="6"/>
        <v>0</v>
      </c>
      <c r="I25" s="35">
        <f t="shared" si="6"/>
        <v>0</v>
      </c>
      <c r="J25" s="35">
        <f t="shared" si="6"/>
        <v>0</v>
      </c>
      <c r="K25" s="35">
        <f>SUM(K23:K24)</f>
        <v>0</v>
      </c>
      <c r="L25" s="35">
        <f>SUM(L23:L24)</f>
        <v>0</v>
      </c>
      <c r="M25" s="35">
        <f t="shared" si="6"/>
        <v>1</v>
      </c>
      <c r="N25" s="35">
        <f t="shared" si="6"/>
        <v>53</v>
      </c>
      <c r="O25" s="35">
        <f t="shared" si="6"/>
        <v>1</v>
      </c>
      <c r="P25" s="35">
        <f t="shared" si="6"/>
        <v>0</v>
      </c>
      <c r="Q25" s="35">
        <f t="shared" si="6"/>
        <v>0</v>
      </c>
      <c r="R25" s="35">
        <f t="shared" si="6"/>
        <v>1</v>
      </c>
      <c r="S25" s="35">
        <f t="shared" si="6"/>
        <v>0</v>
      </c>
      <c r="T25" s="35">
        <f t="shared" si="6"/>
        <v>2</v>
      </c>
      <c r="U25" s="35">
        <f t="shared" si="6"/>
        <v>2</v>
      </c>
      <c r="V25" s="35">
        <f t="shared" si="6"/>
        <v>0</v>
      </c>
      <c r="W25" s="35">
        <f t="shared" si="6"/>
        <v>0</v>
      </c>
      <c r="X25" s="35">
        <f t="shared" si="6"/>
        <v>0</v>
      </c>
      <c r="Y25" s="35">
        <f t="shared" si="6"/>
        <v>0</v>
      </c>
      <c r="Z25" s="35">
        <f t="shared" si="6"/>
        <v>0</v>
      </c>
      <c r="AA25" s="35">
        <f t="shared" si="6"/>
        <v>0</v>
      </c>
      <c r="AB25" s="35">
        <f t="shared" si="6"/>
        <v>0</v>
      </c>
      <c r="AC25" s="35">
        <f t="shared" si="6"/>
        <v>4</v>
      </c>
      <c r="AD25" s="35">
        <f t="shared" si="6"/>
        <v>0</v>
      </c>
      <c r="AE25" s="35">
        <f t="shared" si="6"/>
        <v>0</v>
      </c>
      <c r="AF25" s="35">
        <f t="shared" si="6"/>
        <v>0</v>
      </c>
      <c r="AG25" s="37">
        <f t="shared" si="6"/>
        <v>0</v>
      </c>
      <c r="AH25" s="35">
        <f t="shared" si="6"/>
        <v>0</v>
      </c>
    </row>
    <row r="26" spans="1:34" ht="15" customHeight="1">
      <c r="A26" s="177" t="s">
        <v>75</v>
      </c>
      <c r="B26" s="179" t="s">
        <v>110</v>
      </c>
      <c r="C26" s="39" t="s">
        <v>105</v>
      </c>
      <c r="D26" s="35">
        <f t="shared" ref="D26:D27" si="7">SUM(N26,R26,AC26,AG26,AH26)</f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40">
        <v>0</v>
      </c>
      <c r="N26" s="35">
        <f>SUM(E26,F26,G26,H26,I26,J26,K26,L26,M26)</f>
        <v>0</v>
      </c>
      <c r="O26" s="41">
        <v>0</v>
      </c>
      <c r="P26" s="36">
        <v>0</v>
      </c>
      <c r="Q26" s="36">
        <v>0</v>
      </c>
      <c r="R26" s="35">
        <f>SUM(O26:Q26)</f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0</v>
      </c>
      <c r="AA26" s="36">
        <v>0</v>
      </c>
      <c r="AB26" s="40">
        <v>0</v>
      </c>
      <c r="AC26" s="35">
        <f>SUM(S26:AB26)</f>
        <v>0</v>
      </c>
      <c r="AD26" s="41">
        <v>0</v>
      </c>
      <c r="AE26" s="36">
        <v>0</v>
      </c>
      <c r="AF26" s="36">
        <v>0</v>
      </c>
      <c r="AG26" s="42">
        <f>SUM(AD26:AF26)</f>
        <v>0</v>
      </c>
      <c r="AH26" s="36">
        <v>0</v>
      </c>
    </row>
    <row r="27" spans="1:34">
      <c r="A27" s="177"/>
      <c r="B27" s="179"/>
      <c r="C27" s="43" t="s">
        <v>47</v>
      </c>
      <c r="D27" s="35">
        <f t="shared" si="7"/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5">
        <f>SUM(E27,F27,G27,H27,I27,J27,K27,L27,M27)</f>
        <v>0</v>
      </c>
      <c r="O27" s="32">
        <v>0</v>
      </c>
      <c r="P27" s="36">
        <v>0</v>
      </c>
      <c r="Q27" s="32">
        <v>0</v>
      </c>
      <c r="R27" s="31">
        <f>SUM(O27:Q27)</f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1">
        <f>SUM(S27:AB27)</f>
        <v>0</v>
      </c>
      <c r="AD27" s="32">
        <v>0</v>
      </c>
      <c r="AE27" s="32">
        <v>0</v>
      </c>
      <c r="AF27" s="32">
        <v>0</v>
      </c>
      <c r="AG27" s="33">
        <f>SUM(AD27:AF27)</f>
        <v>0</v>
      </c>
      <c r="AH27" s="32">
        <v>0</v>
      </c>
    </row>
    <row r="28" spans="1:34">
      <c r="A28" s="178"/>
      <c r="B28" s="180"/>
      <c r="C28" s="38" t="s">
        <v>14</v>
      </c>
      <c r="D28" s="35">
        <f t="shared" ref="D28:AH28" si="8">SUM(D26:D27)</f>
        <v>0</v>
      </c>
      <c r="E28" s="35">
        <f t="shared" si="8"/>
        <v>0</v>
      </c>
      <c r="F28" s="35">
        <f t="shared" si="8"/>
        <v>0</v>
      </c>
      <c r="G28" s="35">
        <f t="shared" si="8"/>
        <v>0</v>
      </c>
      <c r="H28" s="35">
        <f t="shared" si="8"/>
        <v>0</v>
      </c>
      <c r="I28" s="35">
        <f t="shared" si="8"/>
        <v>0</v>
      </c>
      <c r="J28" s="35">
        <f t="shared" si="8"/>
        <v>0</v>
      </c>
      <c r="K28" s="35">
        <f>SUM(K26:K27)</f>
        <v>0</v>
      </c>
      <c r="L28" s="35">
        <f>SUM(L26:L27)</f>
        <v>0</v>
      </c>
      <c r="M28" s="35">
        <f t="shared" si="8"/>
        <v>0</v>
      </c>
      <c r="N28" s="35">
        <f t="shared" si="8"/>
        <v>0</v>
      </c>
      <c r="O28" s="35">
        <f t="shared" si="8"/>
        <v>0</v>
      </c>
      <c r="P28" s="35">
        <f t="shared" si="8"/>
        <v>0</v>
      </c>
      <c r="Q28" s="35">
        <f t="shared" si="8"/>
        <v>0</v>
      </c>
      <c r="R28" s="35">
        <f t="shared" si="8"/>
        <v>0</v>
      </c>
      <c r="S28" s="35">
        <f t="shared" si="8"/>
        <v>0</v>
      </c>
      <c r="T28" s="35">
        <f t="shared" si="8"/>
        <v>0</v>
      </c>
      <c r="U28" s="35">
        <f t="shared" si="8"/>
        <v>0</v>
      </c>
      <c r="V28" s="35">
        <f t="shared" si="8"/>
        <v>0</v>
      </c>
      <c r="W28" s="35">
        <f t="shared" si="8"/>
        <v>0</v>
      </c>
      <c r="X28" s="35">
        <f t="shared" si="8"/>
        <v>0</v>
      </c>
      <c r="Y28" s="35">
        <f t="shared" si="8"/>
        <v>0</v>
      </c>
      <c r="Z28" s="35">
        <f t="shared" si="8"/>
        <v>0</v>
      </c>
      <c r="AA28" s="35">
        <f t="shared" si="8"/>
        <v>0</v>
      </c>
      <c r="AB28" s="35">
        <f t="shared" si="8"/>
        <v>0</v>
      </c>
      <c r="AC28" s="35">
        <f t="shared" si="8"/>
        <v>0</v>
      </c>
      <c r="AD28" s="35">
        <f t="shared" si="8"/>
        <v>0</v>
      </c>
      <c r="AE28" s="35">
        <f t="shared" si="8"/>
        <v>0</v>
      </c>
      <c r="AF28" s="35">
        <f t="shared" si="8"/>
        <v>0</v>
      </c>
      <c r="AG28" s="37">
        <f t="shared" si="8"/>
        <v>0</v>
      </c>
      <c r="AH28" s="35">
        <f t="shared" si="8"/>
        <v>0</v>
      </c>
    </row>
    <row r="29" spans="1:34">
      <c r="A29" s="177" t="s">
        <v>76</v>
      </c>
      <c r="B29" s="179" t="s">
        <v>111</v>
      </c>
      <c r="C29" s="34" t="s">
        <v>105</v>
      </c>
      <c r="D29" s="35">
        <f t="shared" ref="D29:D30" si="9">SUM(N29,R29,AC29,AG29,AH29)</f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5">
        <f>SUM(E29,F29,G29,H29,I29,J29,K29,L29,M29)</f>
        <v>0</v>
      </c>
      <c r="O29" s="36">
        <v>0</v>
      </c>
      <c r="P29" s="36">
        <v>0</v>
      </c>
      <c r="Q29" s="36">
        <v>0</v>
      </c>
      <c r="R29" s="35">
        <f>SUM(O29:Q29)</f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5">
        <f>SUM(S29:AB29)</f>
        <v>0</v>
      </c>
      <c r="AD29" s="36">
        <v>0</v>
      </c>
      <c r="AE29" s="36">
        <v>0</v>
      </c>
      <c r="AF29" s="36">
        <v>0</v>
      </c>
      <c r="AG29" s="37">
        <f>SUM(AD29:AF29)</f>
        <v>0</v>
      </c>
      <c r="AH29" s="36">
        <v>0</v>
      </c>
    </row>
    <row r="30" spans="1:34">
      <c r="A30" s="177"/>
      <c r="B30" s="179"/>
      <c r="C30" s="34" t="s">
        <v>47</v>
      </c>
      <c r="D30" s="35">
        <f t="shared" si="9"/>
        <v>8784</v>
      </c>
      <c r="E30" s="36">
        <v>5118</v>
      </c>
      <c r="F30" s="36">
        <v>668</v>
      </c>
      <c r="G30" s="36">
        <v>1326</v>
      </c>
      <c r="H30" s="36">
        <v>54</v>
      </c>
      <c r="I30" s="36">
        <v>202</v>
      </c>
      <c r="J30" s="36">
        <v>105</v>
      </c>
      <c r="K30" s="36">
        <v>3</v>
      </c>
      <c r="L30" s="36">
        <v>37</v>
      </c>
      <c r="M30" s="36">
        <v>393</v>
      </c>
      <c r="N30" s="35">
        <f>SUM(E30,F30,G30,H30,I30,J30,K30,L30,M30)</f>
        <v>7906</v>
      </c>
      <c r="O30" s="36">
        <v>462</v>
      </c>
      <c r="P30" s="36">
        <v>2</v>
      </c>
      <c r="Q30" s="36">
        <v>0</v>
      </c>
      <c r="R30" s="35">
        <f>SUM(O30:Q30)</f>
        <v>464</v>
      </c>
      <c r="S30" s="36">
        <v>298</v>
      </c>
      <c r="T30" s="36">
        <v>17</v>
      </c>
      <c r="U30" s="36">
        <v>22</v>
      </c>
      <c r="V30" s="36">
        <v>22</v>
      </c>
      <c r="W30" s="36">
        <v>1</v>
      </c>
      <c r="X30" s="36">
        <v>0</v>
      </c>
      <c r="Y30" s="36">
        <v>16</v>
      </c>
      <c r="Z30" s="36">
        <v>0</v>
      </c>
      <c r="AA30" s="36">
        <v>0</v>
      </c>
      <c r="AB30" s="36">
        <v>0</v>
      </c>
      <c r="AC30" s="35">
        <f>SUM(S30:AB30)</f>
        <v>376</v>
      </c>
      <c r="AD30" s="36">
        <v>0</v>
      </c>
      <c r="AE30" s="36">
        <v>1</v>
      </c>
      <c r="AF30" s="36">
        <v>37</v>
      </c>
      <c r="AG30" s="37">
        <f>SUM(AD30:AF30)</f>
        <v>38</v>
      </c>
      <c r="AH30" s="36">
        <v>0</v>
      </c>
    </row>
    <row r="31" spans="1:34">
      <c r="A31" s="178"/>
      <c r="B31" s="180"/>
      <c r="C31" s="34" t="s">
        <v>14</v>
      </c>
      <c r="D31" s="35">
        <f t="shared" ref="D31:AH31" si="10">SUM(D29:D30)</f>
        <v>8784</v>
      </c>
      <c r="E31" s="35">
        <f t="shared" si="10"/>
        <v>5118</v>
      </c>
      <c r="F31" s="35">
        <f t="shared" si="10"/>
        <v>668</v>
      </c>
      <c r="G31" s="35">
        <f t="shared" si="10"/>
        <v>1326</v>
      </c>
      <c r="H31" s="35">
        <f t="shared" si="10"/>
        <v>54</v>
      </c>
      <c r="I31" s="35">
        <f>SUM(I29:I30)</f>
        <v>202</v>
      </c>
      <c r="J31" s="35">
        <f>SUM(J29:J30)</f>
        <v>105</v>
      </c>
      <c r="K31" s="35">
        <f>SUM(K29:K30)</f>
        <v>3</v>
      </c>
      <c r="L31" s="35">
        <f>SUM(L29:L30)</f>
        <v>37</v>
      </c>
      <c r="M31" s="35">
        <f>SUM(M29:M30)</f>
        <v>393</v>
      </c>
      <c r="N31" s="35">
        <f t="shared" si="10"/>
        <v>7906</v>
      </c>
      <c r="O31" s="35">
        <f t="shared" si="10"/>
        <v>462</v>
      </c>
      <c r="P31" s="35">
        <f t="shared" si="10"/>
        <v>2</v>
      </c>
      <c r="Q31" s="35">
        <f t="shared" si="10"/>
        <v>0</v>
      </c>
      <c r="R31" s="35">
        <f t="shared" si="10"/>
        <v>464</v>
      </c>
      <c r="S31" s="35">
        <f t="shared" si="10"/>
        <v>298</v>
      </c>
      <c r="T31" s="35">
        <f t="shared" si="10"/>
        <v>17</v>
      </c>
      <c r="U31" s="35">
        <f t="shared" si="10"/>
        <v>22</v>
      </c>
      <c r="V31" s="35">
        <f t="shared" si="10"/>
        <v>22</v>
      </c>
      <c r="W31" s="35">
        <f t="shared" si="10"/>
        <v>1</v>
      </c>
      <c r="X31" s="35">
        <f t="shared" si="10"/>
        <v>0</v>
      </c>
      <c r="Y31" s="35">
        <f t="shared" si="10"/>
        <v>16</v>
      </c>
      <c r="Z31" s="35">
        <f t="shared" si="10"/>
        <v>0</v>
      </c>
      <c r="AA31" s="35">
        <f t="shared" si="10"/>
        <v>0</v>
      </c>
      <c r="AB31" s="35">
        <f t="shared" si="10"/>
        <v>0</v>
      </c>
      <c r="AC31" s="35">
        <f t="shared" si="10"/>
        <v>376</v>
      </c>
      <c r="AD31" s="35">
        <f t="shared" si="10"/>
        <v>0</v>
      </c>
      <c r="AE31" s="35">
        <f t="shared" si="10"/>
        <v>1</v>
      </c>
      <c r="AF31" s="35">
        <f t="shared" si="10"/>
        <v>37</v>
      </c>
      <c r="AG31" s="37">
        <f t="shared" si="10"/>
        <v>38</v>
      </c>
      <c r="AH31" s="35">
        <f t="shared" si="10"/>
        <v>0</v>
      </c>
    </row>
    <row r="32" spans="1:34">
      <c r="A32" s="177" t="s">
        <v>77</v>
      </c>
      <c r="B32" s="179" t="s">
        <v>112</v>
      </c>
      <c r="C32" s="39" t="s">
        <v>105</v>
      </c>
      <c r="D32" s="35">
        <f t="shared" ref="D32:D33" si="11">SUM(N32,R32,AC32,AG32,AH32)</f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40">
        <v>0</v>
      </c>
      <c r="N32" s="35">
        <f>SUM(E32,F32,G32,H32,I32,J32,K32,L32,M32)</f>
        <v>0</v>
      </c>
      <c r="O32" s="41">
        <v>0</v>
      </c>
      <c r="P32" s="36">
        <v>0</v>
      </c>
      <c r="Q32" s="36">
        <v>0</v>
      </c>
      <c r="R32" s="35">
        <f>SUM(O32:Q32)</f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40">
        <v>0</v>
      </c>
      <c r="AC32" s="35">
        <f>SUM(S32:AB32)</f>
        <v>0</v>
      </c>
      <c r="AD32" s="41">
        <v>0</v>
      </c>
      <c r="AE32" s="36">
        <v>0</v>
      </c>
      <c r="AF32" s="36">
        <v>0</v>
      </c>
      <c r="AG32" s="42">
        <f>SUM(AD32:AF32)</f>
        <v>0</v>
      </c>
      <c r="AH32" s="36">
        <v>0</v>
      </c>
    </row>
    <row r="33" spans="1:34">
      <c r="A33" s="177"/>
      <c r="B33" s="179"/>
      <c r="C33" s="43" t="s">
        <v>47</v>
      </c>
      <c r="D33" s="35">
        <f t="shared" si="11"/>
        <v>1140</v>
      </c>
      <c r="E33" s="32">
        <v>724</v>
      </c>
      <c r="F33" s="32">
        <v>52</v>
      </c>
      <c r="G33" s="32">
        <v>123</v>
      </c>
      <c r="H33" s="32">
        <v>7</v>
      </c>
      <c r="I33" s="32">
        <v>11</v>
      </c>
      <c r="J33" s="32">
        <v>12</v>
      </c>
      <c r="K33" s="32">
        <v>0</v>
      </c>
      <c r="L33" s="32">
        <v>6</v>
      </c>
      <c r="M33" s="32">
        <v>92</v>
      </c>
      <c r="N33" s="35">
        <f>SUM(E33,F33,G33,H33,I33,J33,K33,L33,M33)</f>
        <v>1027</v>
      </c>
      <c r="O33" s="32">
        <v>61</v>
      </c>
      <c r="P33" s="36">
        <v>0</v>
      </c>
      <c r="Q33" s="32">
        <v>0</v>
      </c>
      <c r="R33" s="31">
        <f>SUM(O33:Q33)</f>
        <v>61</v>
      </c>
      <c r="S33" s="32">
        <v>3</v>
      </c>
      <c r="T33" s="32">
        <v>0</v>
      </c>
      <c r="U33" s="32">
        <v>0</v>
      </c>
      <c r="V33" s="32">
        <v>0</v>
      </c>
      <c r="W33" s="32">
        <v>1</v>
      </c>
      <c r="X33" s="32">
        <v>0</v>
      </c>
      <c r="Y33" s="32">
        <v>1</v>
      </c>
      <c r="Z33" s="32">
        <v>0</v>
      </c>
      <c r="AA33" s="32">
        <v>0</v>
      </c>
      <c r="AB33" s="32">
        <v>0</v>
      </c>
      <c r="AC33" s="31">
        <f>SUM(S33:AB33)</f>
        <v>5</v>
      </c>
      <c r="AD33" s="32">
        <v>0</v>
      </c>
      <c r="AE33" s="32">
        <v>20</v>
      </c>
      <c r="AF33" s="32">
        <v>27</v>
      </c>
      <c r="AG33" s="33">
        <f>SUM(AD33:AF33)</f>
        <v>47</v>
      </c>
      <c r="AH33" s="32">
        <v>0</v>
      </c>
    </row>
    <row r="34" spans="1:34">
      <c r="A34" s="178"/>
      <c r="B34" s="179"/>
      <c r="C34" s="38" t="s">
        <v>14</v>
      </c>
      <c r="D34" s="35">
        <f t="shared" si="6"/>
        <v>1140</v>
      </c>
      <c r="E34" s="35">
        <f t="shared" si="6"/>
        <v>724</v>
      </c>
      <c r="F34" s="35">
        <f t="shared" si="6"/>
        <v>52</v>
      </c>
      <c r="G34" s="35">
        <f t="shared" si="6"/>
        <v>123</v>
      </c>
      <c r="H34" s="35">
        <f t="shared" si="6"/>
        <v>7</v>
      </c>
      <c r="I34" s="35">
        <f t="shared" si="6"/>
        <v>11</v>
      </c>
      <c r="J34" s="35">
        <f t="shared" si="6"/>
        <v>12</v>
      </c>
      <c r="K34" s="35">
        <f>SUM(K32:K33)</f>
        <v>0</v>
      </c>
      <c r="L34" s="35">
        <f>SUM(L32:L33)</f>
        <v>6</v>
      </c>
      <c r="M34" s="35">
        <f t="shared" si="6"/>
        <v>92</v>
      </c>
      <c r="N34" s="35">
        <f t="shared" si="6"/>
        <v>1027</v>
      </c>
      <c r="O34" s="35">
        <f t="shared" si="6"/>
        <v>61</v>
      </c>
      <c r="P34" s="35">
        <f t="shared" si="6"/>
        <v>0</v>
      </c>
      <c r="Q34" s="35">
        <f t="shared" si="6"/>
        <v>0</v>
      </c>
      <c r="R34" s="35">
        <f t="shared" si="6"/>
        <v>61</v>
      </c>
      <c r="S34" s="35">
        <f t="shared" si="6"/>
        <v>3</v>
      </c>
      <c r="T34" s="35">
        <f t="shared" si="6"/>
        <v>0</v>
      </c>
      <c r="U34" s="35">
        <f t="shared" si="6"/>
        <v>0</v>
      </c>
      <c r="V34" s="35">
        <f t="shared" si="6"/>
        <v>0</v>
      </c>
      <c r="W34" s="35">
        <f t="shared" si="6"/>
        <v>1</v>
      </c>
      <c r="X34" s="35">
        <f t="shared" si="6"/>
        <v>0</v>
      </c>
      <c r="Y34" s="35">
        <f t="shared" si="6"/>
        <v>1</v>
      </c>
      <c r="Z34" s="35">
        <f t="shared" si="6"/>
        <v>0</v>
      </c>
      <c r="AA34" s="35">
        <f t="shared" si="6"/>
        <v>0</v>
      </c>
      <c r="AB34" s="35">
        <f t="shared" si="6"/>
        <v>0</v>
      </c>
      <c r="AC34" s="35">
        <f t="shared" si="6"/>
        <v>5</v>
      </c>
      <c r="AD34" s="35">
        <f t="shared" si="6"/>
        <v>0</v>
      </c>
      <c r="AE34" s="35">
        <f t="shared" si="6"/>
        <v>20</v>
      </c>
      <c r="AF34" s="35">
        <f t="shared" si="6"/>
        <v>27</v>
      </c>
      <c r="AG34" s="37">
        <f t="shared" si="6"/>
        <v>47</v>
      </c>
      <c r="AH34" s="35">
        <f t="shared" si="6"/>
        <v>0</v>
      </c>
    </row>
    <row r="35" spans="1:34">
      <c r="A35" s="184">
        <v>9</v>
      </c>
      <c r="B35" s="182" t="s">
        <v>113</v>
      </c>
      <c r="C35" s="34" t="s">
        <v>105</v>
      </c>
      <c r="D35" s="35">
        <f t="shared" ref="D35:D36" si="12">SUM(N35,R35,AC35,AG35,AH35)</f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5">
        <f>SUM(E35:M35)</f>
        <v>0</v>
      </c>
      <c r="O35" s="36">
        <v>0</v>
      </c>
      <c r="P35" s="36">
        <v>0</v>
      </c>
      <c r="Q35" s="36">
        <v>0</v>
      </c>
      <c r="R35" s="35">
        <f>SUM(O35:Q35)</f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5">
        <f>SUM(S35:AB35)</f>
        <v>0</v>
      </c>
      <c r="AD35" s="36">
        <v>0</v>
      </c>
      <c r="AE35" s="36">
        <v>0</v>
      </c>
      <c r="AF35" s="36">
        <v>0</v>
      </c>
      <c r="AG35" s="37">
        <f>SUM(AD35:AF35)</f>
        <v>0</v>
      </c>
      <c r="AH35" s="36">
        <v>0</v>
      </c>
    </row>
    <row r="36" spans="1:34">
      <c r="A36" s="177"/>
      <c r="B36" s="182"/>
      <c r="C36" s="34" t="s">
        <v>47</v>
      </c>
      <c r="D36" s="35">
        <f t="shared" si="12"/>
        <v>77</v>
      </c>
      <c r="E36" s="36">
        <v>39</v>
      </c>
      <c r="F36" s="36">
        <v>6</v>
      </c>
      <c r="G36" s="36">
        <v>7</v>
      </c>
      <c r="H36" s="36">
        <v>0</v>
      </c>
      <c r="I36" s="36">
        <v>2</v>
      </c>
      <c r="J36" s="36">
        <v>0</v>
      </c>
      <c r="K36" s="36">
        <v>0</v>
      </c>
      <c r="L36" s="36">
        <v>0</v>
      </c>
      <c r="M36" s="36">
        <v>5</v>
      </c>
      <c r="N36" s="35">
        <f>SUM(E36:M36)</f>
        <v>59</v>
      </c>
      <c r="O36" s="36">
        <v>8</v>
      </c>
      <c r="P36" s="36">
        <v>1</v>
      </c>
      <c r="Q36" s="36">
        <v>0</v>
      </c>
      <c r="R36" s="35">
        <f>SUM(O36:Q36)</f>
        <v>9</v>
      </c>
      <c r="S36" s="36">
        <v>4</v>
      </c>
      <c r="T36" s="36">
        <v>0</v>
      </c>
      <c r="U36" s="36">
        <v>4</v>
      </c>
      <c r="V36" s="36">
        <v>0</v>
      </c>
      <c r="W36" s="36">
        <v>1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5">
        <f>SUM(S36:AB36)</f>
        <v>9</v>
      </c>
      <c r="AD36" s="36">
        <v>0</v>
      </c>
      <c r="AE36" s="36">
        <v>0</v>
      </c>
      <c r="AF36" s="36">
        <v>0</v>
      </c>
      <c r="AG36" s="37">
        <f>SUM(AD36:AF36)</f>
        <v>0</v>
      </c>
      <c r="AH36" s="36">
        <v>0</v>
      </c>
    </row>
    <row r="37" spans="1:34">
      <c r="A37" s="178"/>
      <c r="B37" s="182"/>
      <c r="C37" s="34" t="s">
        <v>14</v>
      </c>
      <c r="D37" s="35">
        <f t="shared" ref="D37:AH37" si="13">SUM(D35:D36)</f>
        <v>77</v>
      </c>
      <c r="E37" s="35">
        <f t="shared" si="13"/>
        <v>39</v>
      </c>
      <c r="F37" s="35">
        <f t="shared" si="13"/>
        <v>6</v>
      </c>
      <c r="G37" s="35">
        <f t="shared" si="13"/>
        <v>7</v>
      </c>
      <c r="H37" s="35">
        <f t="shared" si="13"/>
        <v>0</v>
      </c>
      <c r="I37" s="35">
        <f>SUM(I35:I36)</f>
        <v>2</v>
      </c>
      <c r="J37" s="35">
        <f>SUM(J35:J36)</f>
        <v>0</v>
      </c>
      <c r="K37" s="35">
        <f>SUM(K35:K36)</f>
        <v>0</v>
      </c>
      <c r="L37" s="35">
        <f>SUM(L35:L36)</f>
        <v>0</v>
      </c>
      <c r="M37" s="35">
        <f>SUM(M35:M36)</f>
        <v>5</v>
      </c>
      <c r="N37" s="35">
        <f t="shared" si="13"/>
        <v>59</v>
      </c>
      <c r="O37" s="35">
        <f t="shared" si="13"/>
        <v>8</v>
      </c>
      <c r="P37" s="35">
        <f t="shared" si="13"/>
        <v>1</v>
      </c>
      <c r="Q37" s="35">
        <f t="shared" si="13"/>
        <v>0</v>
      </c>
      <c r="R37" s="35">
        <f t="shared" si="13"/>
        <v>9</v>
      </c>
      <c r="S37" s="35">
        <f t="shared" si="13"/>
        <v>4</v>
      </c>
      <c r="T37" s="35">
        <f t="shared" si="13"/>
        <v>0</v>
      </c>
      <c r="U37" s="35">
        <f t="shared" si="13"/>
        <v>4</v>
      </c>
      <c r="V37" s="35">
        <f t="shared" si="13"/>
        <v>0</v>
      </c>
      <c r="W37" s="35">
        <f t="shared" si="13"/>
        <v>1</v>
      </c>
      <c r="X37" s="35">
        <f t="shared" si="13"/>
        <v>0</v>
      </c>
      <c r="Y37" s="35">
        <f t="shared" si="13"/>
        <v>0</v>
      </c>
      <c r="Z37" s="35">
        <f t="shared" si="13"/>
        <v>0</v>
      </c>
      <c r="AA37" s="35">
        <f t="shared" si="13"/>
        <v>0</v>
      </c>
      <c r="AB37" s="35">
        <f t="shared" si="13"/>
        <v>0</v>
      </c>
      <c r="AC37" s="35">
        <f t="shared" si="13"/>
        <v>9</v>
      </c>
      <c r="AD37" s="35">
        <f t="shared" si="13"/>
        <v>0</v>
      </c>
      <c r="AE37" s="35">
        <f t="shared" si="13"/>
        <v>0</v>
      </c>
      <c r="AF37" s="35">
        <f t="shared" si="13"/>
        <v>0</v>
      </c>
      <c r="AG37" s="37">
        <f t="shared" si="13"/>
        <v>0</v>
      </c>
      <c r="AH37" s="35">
        <f t="shared" si="13"/>
        <v>0</v>
      </c>
    </row>
    <row r="38" spans="1:34">
      <c r="A38" s="184">
        <v>10</v>
      </c>
      <c r="B38" s="185" t="s">
        <v>114</v>
      </c>
      <c r="C38" s="34" t="s">
        <v>105</v>
      </c>
      <c r="D38" s="35">
        <f t="shared" ref="D38:D39" si="14">SUM(N38,R38,AC38,AG38,AH38)</f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5">
        <f>SUM(E38:M38)</f>
        <v>0</v>
      </c>
      <c r="O38" s="36">
        <v>0</v>
      </c>
      <c r="P38" s="36">
        <v>0</v>
      </c>
      <c r="Q38" s="36">
        <v>0</v>
      </c>
      <c r="R38" s="35">
        <f>SUM(O38:Q38)</f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5">
        <f>SUM(S38:AB38)</f>
        <v>0</v>
      </c>
      <c r="AD38" s="36">
        <v>0</v>
      </c>
      <c r="AE38" s="36">
        <v>0</v>
      </c>
      <c r="AF38" s="36">
        <v>0</v>
      </c>
      <c r="AG38" s="37">
        <f>SUM(AD38:AF38)</f>
        <v>0</v>
      </c>
      <c r="AH38" s="36">
        <v>0</v>
      </c>
    </row>
    <row r="39" spans="1:34">
      <c r="A39" s="177"/>
      <c r="B39" s="182"/>
      <c r="C39" s="34" t="s">
        <v>47</v>
      </c>
      <c r="D39" s="35">
        <f t="shared" si="14"/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5">
        <f>SUM(E39:M39)</f>
        <v>0</v>
      </c>
      <c r="O39" s="36">
        <v>0</v>
      </c>
      <c r="P39" s="36">
        <v>0</v>
      </c>
      <c r="Q39" s="36">
        <v>0</v>
      </c>
      <c r="R39" s="35">
        <f>SUM(O39:Q39)</f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5">
        <f>SUM(S39:AB39)</f>
        <v>0</v>
      </c>
      <c r="AD39" s="36">
        <v>0</v>
      </c>
      <c r="AE39" s="36">
        <v>0</v>
      </c>
      <c r="AF39" s="36">
        <v>0</v>
      </c>
      <c r="AG39" s="37">
        <f>SUM(AD39:AF39)</f>
        <v>0</v>
      </c>
      <c r="AH39" s="36">
        <v>0</v>
      </c>
    </row>
    <row r="40" spans="1:34">
      <c r="A40" s="178"/>
      <c r="B40" s="183"/>
      <c r="C40" s="34" t="s">
        <v>14</v>
      </c>
      <c r="D40" s="35">
        <f t="shared" ref="D40:AH40" si="15">SUM(D38:D39)</f>
        <v>0</v>
      </c>
      <c r="E40" s="35">
        <f t="shared" si="15"/>
        <v>0</v>
      </c>
      <c r="F40" s="35">
        <f t="shared" si="15"/>
        <v>0</v>
      </c>
      <c r="G40" s="35">
        <f t="shared" si="15"/>
        <v>0</v>
      </c>
      <c r="H40" s="35">
        <f t="shared" si="15"/>
        <v>0</v>
      </c>
      <c r="I40" s="35">
        <f>SUM(I38:I39)</f>
        <v>0</v>
      </c>
      <c r="J40" s="35">
        <f>SUM(J38:J39)</f>
        <v>0</v>
      </c>
      <c r="K40" s="35">
        <f>SUM(K38:K39)</f>
        <v>0</v>
      </c>
      <c r="L40" s="35">
        <f>SUM(L38:L39)</f>
        <v>0</v>
      </c>
      <c r="M40" s="35">
        <f>SUM(M38:M39)</f>
        <v>0</v>
      </c>
      <c r="N40" s="35">
        <f t="shared" si="15"/>
        <v>0</v>
      </c>
      <c r="O40" s="35">
        <f t="shared" si="15"/>
        <v>0</v>
      </c>
      <c r="P40" s="35">
        <f t="shared" si="15"/>
        <v>0</v>
      </c>
      <c r="Q40" s="35">
        <f t="shared" si="15"/>
        <v>0</v>
      </c>
      <c r="R40" s="35">
        <f t="shared" si="15"/>
        <v>0</v>
      </c>
      <c r="S40" s="35">
        <f t="shared" si="15"/>
        <v>0</v>
      </c>
      <c r="T40" s="35">
        <f t="shared" si="15"/>
        <v>0</v>
      </c>
      <c r="U40" s="35">
        <f t="shared" si="15"/>
        <v>0</v>
      </c>
      <c r="V40" s="35">
        <f t="shared" si="15"/>
        <v>0</v>
      </c>
      <c r="W40" s="35">
        <f t="shared" si="15"/>
        <v>0</v>
      </c>
      <c r="X40" s="35">
        <f t="shared" si="15"/>
        <v>0</v>
      </c>
      <c r="Y40" s="35">
        <f t="shared" si="15"/>
        <v>0</v>
      </c>
      <c r="Z40" s="35">
        <f t="shared" si="15"/>
        <v>0</v>
      </c>
      <c r="AA40" s="35">
        <f t="shared" si="15"/>
        <v>0</v>
      </c>
      <c r="AB40" s="35">
        <f t="shared" si="15"/>
        <v>0</v>
      </c>
      <c r="AC40" s="35">
        <f t="shared" si="15"/>
        <v>0</v>
      </c>
      <c r="AD40" s="35">
        <f t="shared" si="15"/>
        <v>0</v>
      </c>
      <c r="AE40" s="35">
        <f t="shared" si="15"/>
        <v>0</v>
      </c>
      <c r="AF40" s="35">
        <f t="shared" si="15"/>
        <v>0</v>
      </c>
      <c r="AG40" s="37">
        <f t="shared" si="15"/>
        <v>0</v>
      </c>
      <c r="AH40" s="35">
        <f t="shared" si="15"/>
        <v>0</v>
      </c>
    </row>
    <row r="41" spans="1:34" ht="15" customHeight="1">
      <c r="A41" s="177" t="s">
        <v>80</v>
      </c>
      <c r="B41" s="179" t="s">
        <v>115</v>
      </c>
      <c r="C41" s="39" t="s">
        <v>105</v>
      </c>
      <c r="D41" s="35">
        <f t="shared" ref="D41:D42" si="16">SUM(N41,R41,AC41,AG41,AH41)</f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40">
        <v>0</v>
      </c>
      <c r="N41" s="35">
        <f>SUM(E41,F41,G41,H41,I41,J41,K41,L41,M41)</f>
        <v>0</v>
      </c>
      <c r="O41" s="41">
        <v>0</v>
      </c>
      <c r="P41" s="36">
        <v>0</v>
      </c>
      <c r="Q41" s="36">
        <v>0</v>
      </c>
      <c r="R41" s="35">
        <f>SUM(O41:Q41)</f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40">
        <v>0</v>
      </c>
      <c r="AC41" s="35">
        <f>SUM(S41:AB41)</f>
        <v>0</v>
      </c>
      <c r="AD41" s="41">
        <v>0</v>
      </c>
      <c r="AE41" s="36">
        <v>0</v>
      </c>
      <c r="AF41" s="36">
        <v>0</v>
      </c>
      <c r="AG41" s="42">
        <f>SUM(AD41:AF41)</f>
        <v>0</v>
      </c>
      <c r="AH41" s="36">
        <v>0</v>
      </c>
    </row>
    <row r="42" spans="1:34">
      <c r="A42" s="177"/>
      <c r="B42" s="179"/>
      <c r="C42" s="43" t="s">
        <v>47</v>
      </c>
      <c r="D42" s="35">
        <f t="shared" si="16"/>
        <v>119</v>
      </c>
      <c r="E42" s="32">
        <v>17</v>
      </c>
      <c r="F42" s="32">
        <v>3</v>
      </c>
      <c r="G42" s="32">
        <v>2</v>
      </c>
      <c r="H42" s="32">
        <v>0</v>
      </c>
      <c r="I42" s="32">
        <v>0</v>
      </c>
      <c r="J42" s="32">
        <v>0</v>
      </c>
      <c r="K42" s="32">
        <v>0</v>
      </c>
      <c r="L42" s="32">
        <v>1</v>
      </c>
      <c r="M42" s="32">
        <v>0</v>
      </c>
      <c r="N42" s="35">
        <f>SUM(E42,F42,G42,H42,I42,J42,K42,L42,M42)</f>
        <v>23</v>
      </c>
      <c r="O42" s="32">
        <v>0</v>
      </c>
      <c r="P42" s="36">
        <v>0</v>
      </c>
      <c r="Q42" s="32">
        <v>0</v>
      </c>
      <c r="R42" s="31">
        <f>SUM(O42:Q42)</f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96</v>
      </c>
      <c r="Z42" s="32">
        <v>0</v>
      </c>
      <c r="AA42" s="32">
        <v>0</v>
      </c>
      <c r="AB42" s="32">
        <v>0</v>
      </c>
      <c r="AC42" s="31">
        <f>SUM(S42:AB42)</f>
        <v>96</v>
      </c>
      <c r="AD42" s="32">
        <v>0</v>
      </c>
      <c r="AE42" s="32">
        <v>0</v>
      </c>
      <c r="AF42" s="32">
        <v>0</v>
      </c>
      <c r="AG42" s="33">
        <f>SUM(AD42:AF42)</f>
        <v>0</v>
      </c>
      <c r="AH42" s="32">
        <v>0</v>
      </c>
    </row>
    <row r="43" spans="1:34">
      <c r="A43" s="178"/>
      <c r="B43" s="180"/>
      <c r="C43" s="38" t="s">
        <v>14</v>
      </c>
      <c r="D43" s="35">
        <f t="shared" ref="D43:AH52" si="17">SUM(D41:D42)</f>
        <v>119</v>
      </c>
      <c r="E43" s="35">
        <f t="shared" si="17"/>
        <v>17</v>
      </c>
      <c r="F43" s="35">
        <f t="shared" si="17"/>
        <v>3</v>
      </c>
      <c r="G43" s="35">
        <f t="shared" si="17"/>
        <v>2</v>
      </c>
      <c r="H43" s="35">
        <f t="shared" si="17"/>
        <v>0</v>
      </c>
      <c r="I43" s="35">
        <f t="shared" si="17"/>
        <v>0</v>
      </c>
      <c r="J43" s="35">
        <f t="shared" si="17"/>
        <v>0</v>
      </c>
      <c r="K43" s="35">
        <f>SUM(K41:K42)</f>
        <v>0</v>
      </c>
      <c r="L43" s="35">
        <f>SUM(L41:L42)</f>
        <v>1</v>
      </c>
      <c r="M43" s="35">
        <f t="shared" si="17"/>
        <v>0</v>
      </c>
      <c r="N43" s="35">
        <f t="shared" si="17"/>
        <v>23</v>
      </c>
      <c r="O43" s="35">
        <f t="shared" si="17"/>
        <v>0</v>
      </c>
      <c r="P43" s="35">
        <f t="shared" si="17"/>
        <v>0</v>
      </c>
      <c r="Q43" s="35">
        <f t="shared" si="17"/>
        <v>0</v>
      </c>
      <c r="R43" s="35">
        <f t="shared" si="17"/>
        <v>0</v>
      </c>
      <c r="S43" s="35">
        <f t="shared" si="17"/>
        <v>0</v>
      </c>
      <c r="T43" s="35">
        <f t="shared" si="17"/>
        <v>0</v>
      </c>
      <c r="U43" s="35">
        <f t="shared" si="17"/>
        <v>0</v>
      </c>
      <c r="V43" s="35">
        <f t="shared" si="17"/>
        <v>0</v>
      </c>
      <c r="W43" s="35">
        <f t="shared" si="17"/>
        <v>0</v>
      </c>
      <c r="X43" s="35">
        <f t="shared" si="17"/>
        <v>0</v>
      </c>
      <c r="Y43" s="35">
        <f t="shared" si="17"/>
        <v>96</v>
      </c>
      <c r="Z43" s="35">
        <f t="shared" si="17"/>
        <v>0</v>
      </c>
      <c r="AA43" s="35">
        <f t="shared" si="17"/>
        <v>0</v>
      </c>
      <c r="AB43" s="35">
        <f t="shared" si="17"/>
        <v>0</v>
      </c>
      <c r="AC43" s="35">
        <f t="shared" si="17"/>
        <v>96</v>
      </c>
      <c r="AD43" s="35">
        <f t="shared" si="17"/>
        <v>0</v>
      </c>
      <c r="AE43" s="35">
        <f t="shared" si="17"/>
        <v>0</v>
      </c>
      <c r="AF43" s="35">
        <f t="shared" si="17"/>
        <v>0</v>
      </c>
      <c r="AG43" s="37">
        <f t="shared" si="17"/>
        <v>0</v>
      </c>
      <c r="AH43" s="35">
        <f t="shared" si="17"/>
        <v>0</v>
      </c>
    </row>
    <row r="44" spans="1:34" ht="15" customHeight="1">
      <c r="A44" s="177" t="s">
        <v>81</v>
      </c>
      <c r="B44" s="179" t="s">
        <v>116</v>
      </c>
      <c r="C44" s="38" t="s">
        <v>105</v>
      </c>
      <c r="D44" s="35">
        <f t="shared" ref="D44:D45" si="18">SUM(N44,R44,AC44,AG44,AH44)</f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40">
        <v>0</v>
      </c>
      <c r="N44" s="35">
        <f>SUM(E44,F44,G44,H44,I44,J44,K44,L44,M44)</f>
        <v>0</v>
      </c>
      <c r="O44" s="41">
        <v>0</v>
      </c>
      <c r="P44" s="36">
        <v>0</v>
      </c>
      <c r="Q44" s="36">
        <v>0</v>
      </c>
      <c r="R44" s="35">
        <f>SUM(O44:Q44)</f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40">
        <v>0</v>
      </c>
      <c r="AC44" s="35">
        <f>SUM(S44:AB44)</f>
        <v>0</v>
      </c>
      <c r="AD44" s="41">
        <v>0</v>
      </c>
      <c r="AE44" s="36">
        <v>0</v>
      </c>
      <c r="AF44" s="36">
        <v>0</v>
      </c>
      <c r="AG44" s="42">
        <f>SUM(AD44:AF44)</f>
        <v>0</v>
      </c>
      <c r="AH44" s="36">
        <v>0</v>
      </c>
    </row>
    <row r="45" spans="1:34">
      <c r="A45" s="177"/>
      <c r="B45" s="179"/>
      <c r="C45" s="38" t="s">
        <v>47</v>
      </c>
      <c r="D45" s="35">
        <f t="shared" si="18"/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5">
        <f>SUM(E45,F45,G45,H45,I45,J45,K45,L45,M45)</f>
        <v>0</v>
      </c>
      <c r="O45" s="32">
        <v>0</v>
      </c>
      <c r="P45" s="36">
        <v>0</v>
      </c>
      <c r="Q45" s="32">
        <v>0</v>
      </c>
      <c r="R45" s="31">
        <f>SUM(O45:Q45)</f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1">
        <f>SUM(S45:AB45)</f>
        <v>0</v>
      </c>
      <c r="AD45" s="32">
        <v>0</v>
      </c>
      <c r="AE45" s="32">
        <v>0</v>
      </c>
      <c r="AF45" s="32">
        <v>0</v>
      </c>
      <c r="AG45" s="33">
        <f>SUM(AD45:AF45)</f>
        <v>0</v>
      </c>
      <c r="AH45" s="32">
        <v>0</v>
      </c>
    </row>
    <row r="46" spans="1:34">
      <c r="A46" s="178"/>
      <c r="B46" s="180"/>
      <c r="C46" s="38" t="s">
        <v>14</v>
      </c>
      <c r="D46" s="35">
        <f t="shared" ref="D46:AH46" si="19">SUM(D44:D45)</f>
        <v>0</v>
      </c>
      <c r="E46" s="35">
        <f t="shared" si="19"/>
        <v>0</v>
      </c>
      <c r="F46" s="35">
        <f t="shared" si="19"/>
        <v>0</v>
      </c>
      <c r="G46" s="35">
        <f t="shared" si="19"/>
        <v>0</v>
      </c>
      <c r="H46" s="35">
        <f t="shared" si="19"/>
        <v>0</v>
      </c>
      <c r="I46" s="35">
        <f t="shared" si="19"/>
        <v>0</v>
      </c>
      <c r="J46" s="35">
        <f t="shared" si="19"/>
        <v>0</v>
      </c>
      <c r="K46" s="35">
        <f>SUM(K44:K45)</f>
        <v>0</v>
      </c>
      <c r="L46" s="35">
        <f>SUM(L44:L45)</f>
        <v>0</v>
      </c>
      <c r="M46" s="35">
        <f t="shared" si="19"/>
        <v>0</v>
      </c>
      <c r="N46" s="35">
        <f t="shared" si="19"/>
        <v>0</v>
      </c>
      <c r="O46" s="35">
        <f t="shared" si="19"/>
        <v>0</v>
      </c>
      <c r="P46" s="35">
        <f t="shared" si="19"/>
        <v>0</v>
      </c>
      <c r="Q46" s="35">
        <f t="shared" si="19"/>
        <v>0</v>
      </c>
      <c r="R46" s="35">
        <f t="shared" si="19"/>
        <v>0</v>
      </c>
      <c r="S46" s="35">
        <f t="shared" si="19"/>
        <v>0</v>
      </c>
      <c r="T46" s="35">
        <f t="shared" si="19"/>
        <v>0</v>
      </c>
      <c r="U46" s="35">
        <f t="shared" si="19"/>
        <v>0</v>
      </c>
      <c r="V46" s="35">
        <f t="shared" si="19"/>
        <v>0</v>
      </c>
      <c r="W46" s="35">
        <f t="shared" si="19"/>
        <v>0</v>
      </c>
      <c r="X46" s="35">
        <f t="shared" si="19"/>
        <v>0</v>
      </c>
      <c r="Y46" s="35">
        <f t="shared" si="19"/>
        <v>0</v>
      </c>
      <c r="Z46" s="35">
        <f t="shared" si="19"/>
        <v>0</v>
      </c>
      <c r="AA46" s="35">
        <f t="shared" si="19"/>
        <v>0</v>
      </c>
      <c r="AB46" s="35">
        <f t="shared" si="19"/>
        <v>0</v>
      </c>
      <c r="AC46" s="35">
        <f t="shared" si="19"/>
        <v>0</v>
      </c>
      <c r="AD46" s="35">
        <f t="shared" si="19"/>
        <v>0</v>
      </c>
      <c r="AE46" s="35">
        <f t="shared" si="19"/>
        <v>0</v>
      </c>
      <c r="AF46" s="35">
        <f t="shared" si="19"/>
        <v>0</v>
      </c>
      <c r="AG46" s="37">
        <f t="shared" si="19"/>
        <v>0</v>
      </c>
      <c r="AH46" s="35">
        <f t="shared" si="19"/>
        <v>0</v>
      </c>
    </row>
    <row r="47" spans="1:34" ht="15" customHeight="1">
      <c r="A47" s="177" t="s">
        <v>82</v>
      </c>
      <c r="B47" s="179" t="s">
        <v>117</v>
      </c>
      <c r="C47" s="39" t="s">
        <v>105</v>
      </c>
      <c r="D47" s="35">
        <f t="shared" ref="D47:D48" si="20">SUM(N47,R47,AC47,AG47,AH47)</f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40">
        <v>0</v>
      </c>
      <c r="N47" s="35">
        <f>SUM(E47,F47,G47,H47,I47,J47,K47,L47,M47)</f>
        <v>0</v>
      </c>
      <c r="O47" s="41">
        <v>0</v>
      </c>
      <c r="P47" s="36">
        <v>0</v>
      </c>
      <c r="Q47" s="36">
        <v>0</v>
      </c>
      <c r="R47" s="35">
        <f>SUM(O47:Q47)</f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40">
        <v>0</v>
      </c>
      <c r="AC47" s="35">
        <f>SUM(S47:AB47)</f>
        <v>0</v>
      </c>
      <c r="AD47" s="41">
        <v>0</v>
      </c>
      <c r="AE47" s="36">
        <v>0</v>
      </c>
      <c r="AF47" s="36">
        <v>0</v>
      </c>
      <c r="AG47" s="42">
        <f>SUM(AD47:AF47)</f>
        <v>0</v>
      </c>
      <c r="AH47" s="36">
        <v>0</v>
      </c>
    </row>
    <row r="48" spans="1:34">
      <c r="A48" s="177"/>
      <c r="B48" s="179"/>
      <c r="C48" s="43" t="s">
        <v>47</v>
      </c>
      <c r="D48" s="35">
        <f t="shared" si="20"/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5">
        <f>SUM(E48,F48,G48,H48,I48,J48,K48,L48,M48)</f>
        <v>0</v>
      </c>
      <c r="O48" s="32">
        <v>0</v>
      </c>
      <c r="P48" s="36">
        <v>0</v>
      </c>
      <c r="Q48" s="32">
        <v>0</v>
      </c>
      <c r="R48" s="31">
        <f>SUM(O48:Q48)</f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1">
        <f>SUM(S48:AB48)</f>
        <v>0</v>
      </c>
      <c r="AD48" s="32">
        <v>0</v>
      </c>
      <c r="AE48" s="32">
        <v>0</v>
      </c>
      <c r="AF48" s="32">
        <v>0</v>
      </c>
      <c r="AG48" s="33">
        <f>SUM(AD48:AF48)</f>
        <v>0</v>
      </c>
      <c r="AH48" s="32">
        <v>0</v>
      </c>
    </row>
    <row r="49" spans="1:34">
      <c r="A49" s="178"/>
      <c r="B49" s="180"/>
      <c r="C49" s="38" t="s">
        <v>14</v>
      </c>
      <c r="D49" s="35">
        <f t="shared" ref="D49:AH49" si="21">SUM(D47:D48)</f>
        <v>0</v>
      </c>
      <c r="E49" s="35">
        <f t="shared" si="21"/>
        <v>0</v>
      </c>
      <c r="F49" s="35">
        <f t="shared" si="21"/>
        <v>0</v>
      </c>
      <c r="G49" s="35">
        <f t="shared" si="21"/>
        <v>0</v>
      </c>
      <c r="H49" s="35">
        <f t="shared" si="21"/>
        <v>0</v>
      </c>
      <c r="I49" s="35">
        <f t="shared" si="21"/>
        <v>0</v>
      </c>
      <c r="J49" s="35">
        <f t="shared" si="21"/>
        <v>0</v>
      </c>
      <c r="K49" s="35">
        <f>SUM(K47:K48)</f>
        <v>0</v>
      </c>
      <c r="L49" s="35">
        <f>SUM(L47:L48)</f>
        <v>0</v>
      </c>
      <c r="M49" s="35">
        <f t="shared" si="21"/>
        <v>0</v>
      </c>
      <c r="N49" s="35">
        <f t="shared" si="21"/>
        <v>0</v>
      </c>
      <c r="O49" s="35">
        <f t="shared" si="21"/>
        <v>0</v>
      </c>
      <c r="P49" s="35">
        <f t="shared" si="21"/>
        <v>0</v>
      </c>
      <c r="Q49" s="35">
        <f t="shared" si="21"/>
        <v>0</v>
      </c>
      <c r="R49" s="35">
        <f t="shared" si="21"/>
        <v>0</v>
      </c>
      <c r="S49" s="35">
        <f t="shared" si="21"/>
        <v>0</v>
      </c>
      <c r="T49" s="35">
        <f t="shared" si="21"/>
        <v>0</v>
      </c>
      <c r="U49" s="35">
        <f t="shared" si="21"/>
        <v>0</v>
      </c>
      <c r="V49" s="35">
        <f t="shared" si="21"/>
        <v>0</v>
      </c>
      <c r="W49" s="35">
        <f t="shared" si="21"/>
        <v>0</v>
      </c>
      <c r="X49" s="35">
        <f t="shared" si="21"/>
        <v>0</v>
      </c>
      <c r="Y49" s="35">
        <f t="shared" si="21"/>
        <v>0</v>
      </c>
      <c r="Z49" s="35">
        <f t="shared" si="21"/>
        <v>0</v>
      </c>
      <c r="AA49" s="35">
        <f t="shared" si="21"/>
        <v>0</v>
      </c>
      <c r="AB49" s="35">
        <f t="shared" si="21"/>
        <v>0</v>
      </c>
      <c r="AC49" s="35">
        <f t="shared" si="21"/>
        <v>0</v>
      </c>
      <c r="AD49" s="35">
        <f t="shared" si="21"/>
        <v>0</v>
      </c>
      <c r="AE49" s="35">
        <f t="shared" si="21"/>
        <v>0</v>
      </c>
      <c r="AF49" s="35">
        <f t="shared" si="21"/>
        <v>0</v>
      </c>
      <c r="AG49" s="37">
        <f t="shared" si="21"/>
        <v>0</v>
      </c>
      <c r="AH49" s="35">
        <f t="shared" si="21"/>
        <v>0</v>
      </c>
    </row>
    <row r="50" spans="1:34" ht="15" customHeight="1">
      <c r="A50" s="177" t="s">
        <v>83</v>
      </c>
      <c r="B50" s="179" t="s">
        <v>118</v>
      </c>
      <c r="C50" s="38" t="s">
        <v>105</v>
      </c>
      <c r="D50" s="35">
        <f t="shared" ref="D50:D51" si="22">SUM(N50,R50,AC50,AG50,AH50)</f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40">
        <v>0</v>
      </c>
      <c r="N50" s="35">
        <f>SUM(E50,F50,G50,H50,I50,J50,K50,L50,M50)</f>
        <v>0</v>
      </c>
      <c r="O50" s="41">
        <v>0</v>
      </c>
      <c r="P50" s="36">
        <v>0</v>
      </c>
      <c r="Q50" s="36">
        <v>0</v>
      </c>
      <c r="R50" s="35">
        <f>SUM(O50:Q50)</f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40">
        <v>0</v>
      </c>
      <c r="AC50" s="35">
        <f>SUM(S50:AB50)</f>
        <v>0</v>
      </c>
      <c r="AD50" s="41">
        <v>0</v>
      </c>
      <c r="AE50" s="36">
        <v>0</v>
      </c>
      <c r="AF50" s="36">
        <v>0</v>
      </c>
      <c r="AG50" s="42">
        <f>SUM(AD50:AF50)</f>
        <v>0</v>
      </c>
      <c r="AH50" s="36">
        <v>0</v>
      </c>
    </row>
    <row r="51" spans="1:34">
      <c r="A51" s="177"/>
      <c r="B51" s="179"/>
      <c r="C51" s="38" t="s">
        <v>47</v>
      </c>
      <c r="D51" s="35">
        <f t="shared" si="22"/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5">
        <f>SUM(E51,F51,G51,H51,I51,J51,K51,L51,M51)</f>
        <v>0</v>
      </c>
      <c r="O51" s="32">
        <v>0</v>
      </c>
      <c r="P51" s="36">
        <v>0</v>
      </c>
      <c r="Q51" s="32">
        <v>0</v>
      </c>
      <c r="R51" s="31">
        <f>SUM(O51:Q51)</f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1">
        <f>SUM(S51:AB51)</f>
        <v>0</v>
      </c>
      <c r="AD51" s="32">
        <v>0</v>
      </c>
      <c r="AE51" s="32">
        <v>0</v>
      </c>
      <c r="AF51" s="32">
        <v>0</v>
      </c>
      <c r="AG51" s="33">
        <f>SUM(AD51:AF51)</f>
        <v>0</v>
      </c>
      <c r="AH51" s="32">
        <v>0</v>
      </c>
    </row>
    <row r="52" spans="1:34">
      <c r="A52" s="178"/>
      <c r="B52" s="180"/>
      <c r="C52" s="38" t="s">
        <v>14</v>
      </c>
      <c r="D52" s="35">
        <f t="shared" si="17"/>
        <v>0</v>
      </c>
      <c r="E52" s="35">
        <f t="shared" si="17"/>
        <v>0</v>
      </c>
      <c r="F52" s="35">
        <f t="shared" si="17"/>
        <v>0</v>
      </c>
      <c r="G52" s="35">
        <f t="shared" si="17"/>
        <v>0</v>
      </c>
      <c r="H52" s="35">
        <f t="shared" si="17"/>
        <v>0</v>
      </c>
      <c r="I52" s="35">
        <f t="shared" si="17"/>
        <v>0</v>
      </c>
      <c r="J52" s="35">
        <f t="shared" si="17"/>
        <v>0</v>
      </c>
      <c r="K52" s="35">
        <f>SUM(K50:K51)</f>
        <v>0</v>
      </c>
      <c r="L52" s="35">
        <f>SUM(L50:L51)</f>
        <v>0</v>
      </c>
      <c r="M52" s="35">
        <f t="shared" si="17"/>
        <v>0</v>
      </c>
      <c r="N52" s="35">
        <f t="shared" si="17"/>
        <v>0</v>
      </c>
      <c r="O52" s="35">
        <f t="shared" si="17"/>
        <v>0</v>
      </c>
      <c r="P52" s="35">
        <f t="shared" si="17"/>
        <v>0</v>
      </c>
      <c r="Q52" s="35">
        <f t="shared" si="17"/>
        <v>0</v>
      </c>
      <c r="R52" s="35">
        <f t="shared" si="17"/>
        <v>0</v>
      </c>
      <c r="S52" s="35">
        <f t="shared" si="17"/>
        <v>0</v>
      </c>
      <c r="T52" s="35">
        <f t="shared" si="17"/>
        <v>0</v>
      </c>
      <c r="U52" s="35">
        <f t="shared" si="17"/>
        <v>0</v>
      </c>
      <c r="V52" s="35">
        <f t="shared" si="17"/>
        <v>0</v>
      </c>
      <c r="W52" s="35">
        <f t="shared" si="17"/>
        <v>0</v>
      </c>
      <c r="X52" s="35">
        <f t="shared" si="17"/>
        <v>0</v>
      </c>
      <c r="Y52" s="35">
        <f t="shared" si="17"/>
        <v>0</v>
      </c>
      <c r="Z52" s="35">
        <f t="shared" si="17"/>
        <v>0</v>
      </c>
      <c r="AA52" s="35">
        <f t="shared" si="17"/>
        <v>0</v>
      </c>
      <c r="AB52" s="35">
        <f t="shared" si="17"/>
        <v>0</v>
      </c>
      <c r="AC52" s="35">
        <f t="shared" si="17"/>
        <v>0</v>
      </c>
      <c r="AD52" s="35">
        <f t="shared" si="17"/>
        <v>0</v>
      </c>
      <c r="AE52" s="35">
        <f t="shared" si="17"/>
        <v>0</v>
      </c>
      <c r="AF52" s="35">
        <f t="shared" si="17"/>
        <v>0</v>
      </c>
      <c r="AG52" s="37">
        <f t="shared" si="17"/>
        <v>0</v>
      </c>
      <c r="AH52" s="35">
        <f t="shared" si="17"/>
        <v>0</v>
      </c>
    </row>
    <row r="53" spans="1:34">
      <c r="A53" s="177" t="s">
        <v>84</v>
      </c>
      <c r="B53" s="181" t="s">
        <v>119</v>
      </c>
      <c r="C53" s="39" t="s">
        <v>105</v>
      </c>
      <c r="D53" s="35">
        <f t="shared" ref="D53:D54" si="23">SUM(N53,R53,AC53,AG53,AH53)</f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40">
        <v>0</v>
      </c>
      <c r="N53" s="35">
        <f>SUM(E53,F53,G53,H53,I53,J53,K53,L53,M53)</f>
        <v>0</v>
      </c>
      <c r="O53" s="41">
        <v>0</v>
      </c>
      <c r="P53" s="36">
        <v>0</v>
      </c>
      <c r="Q53" s="36">
        <v>0</v>
      </c>
      <c r="R53" s="35">
        <f>SUM(O53:Q53)</f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40">
        <v>0</v>
      </c>
      <c r="AC53" s="35">
        <f>SUM(S53:AB53)</f>
        <v>0</v>
      </c>
      <c r="AD53" s="41">
        <v>0</v>
      </c>
      <c r="AE53" s="36">
        <v>0</v>
      </c>
      <c r="AF53" s="36">
        <v>0</v>
      </c>
      <c r="AG53" s="42">
        <f>SUM(AD53:AF53)</f>
        <v>0</v>
      </c>
      <c r="AH53" s="36">
        <v>0</v>
      </c>
    </row>
    <row r="54" spans="1:34">
      <c r="A54" s="177"/>
      <c r="B54" s="181"/>
      <c r="C54" s="43" t="s">
        <v>47</v>
      </c>
      <c r="D54" s="35">
        <f t="shared" si="23"/>
        <v>563</v>
      </c>
      <c r="E54" s="32">
        <v>229</v>
      </c>
      <c r="F54" s="32">
        <v>34</v>
      </c>
      <c r="G54" s="32">
        <v>184</v>
      </c>
      <c r="H54" s="32">
        <v>0</v>
      </c>
      <c r="I54" s="32">
        <v>6</v>
      </c>
      <c r="J54" s="32">
        <v>16</v>
      </c>
      <c r="K54" s="32">
        <v>0</v>
      </c>
      <c r="L54" s="32">
        <v>1</v>
      </c>
      <c r="M54" s="32">
        <v>21</v>
      </c>
      <c r="N54" s="35">
        <f>SUM(E54,F54,G54,H54,I54,J54,K54,L54,M54)</f>
        <v>491</v>
      </c>
      <c r="O54" s="32">
        <v>24</v>
      </c>
      <c r="P54" s="36">
        <v>0</v>
      </c>
      <c r="Q54" s="32">
        <v>0</v>
      </c>
      <c r="R54" s="31">
        <f>SUM(O54:Q54)</f>
        <v>24</v>
      </c>
      <c r="S54" s="32">
        <v>6</v>
      </c>
      <c r="T54" s="32">
        <v>12</v>
      </c>
      <c r="U54" s="32">
        <v>1</v>
      </c>
      <c r="V54" s="32">
        <v>11</v>
      </c>
      <c r="W54" s="32">
        <v>0</v>
      </c>
      <c r="X54" s="32">
        <v>0</v>
      </c>
      <c r="Y54" s="32">
        <v>2</v>
      </c>
      <c r="Z54" s="32">
        <v>0</v>
      </c>
      <c r="AA54" s="32">
        <v>0</v>
      </c>
      <c r="AB54" s="32">
        <v>0</v>
      </c>
      <c r="AC54" s="31">
        <f>SUM(S54:AB54)</f>
        <v>32</v>
      </c>
      <c r="AD54" s="32">
        <v>0</v>
      </c>
      <c r="AE54" s="32">
        <v>0</v>
      </c>
      <c r="AF54" s="32">
        <v>16</v>
      </c>
      <c r="AG54" s="33">
        <f>SUM(AD54:AF54)</f>
        <v>16</v>
      </c>
      <c r="AH54" s="32">
        <v>0</v>
      </c>
    </row>
    <row r="55" spans="1:34">
      <c r="A55" s="178"/>
      <c r="B55" s="181"/>
      <c r="C55" s="38" t="s">
        <v>14</v>
      </c>
      <c r="D55" s="35">
        <f t="shared" ref="D55:AH55" si="24">SUM(D53:D54)</f>
        <v>563</v>
      </c>
      <c r="E55" s="35">
        <f t="shared" si="24"/>
        <v>229</v>
      </c>
      <c r="F55" s="35">
        <f t="shared" si="24"/>
        <v>34</v>
      </c>
      <c r="G55" s="35">
        <f t="shared" si="24"/>
        <v>184</v>
      </c>
      <c r="H55" s="35">
        <f t="shared" si="24"/>
        <v>0</v>
      </c>
      <c r="I55" s="35">
        <f t="shared" si="24"/>
        <v>6</v>
      </c>
      <c r="J55" s="35">
        <f t="shared" si="24"/>
        <v>16</v>
      </c>
      <c r="K55" s="35">
        <f t="shared" si="24"/>
        <v>0</v>
      </c>
      <c r="L55" s="35">
        <f t="shared" si="24"/>
        <v>1</v>
      </c>
      <c r="M55" s="35">
        <f t="shared" si="24"/>
        <v>21</v>
      </c>
      <c r="N55" s="35">
        <f t="shared" si="24"/>
        <v>491</v>
      </c>
      <c r="O55" s="35">
        <f t="shared" si="24"/>
        <v>24</v>
      </c>
      <c r="P55" s="35">
        <f t="shared" si="24"/>
        <v>0</v>
      </c>
      <c r="Q55" s="35">
        <f t="shared" si="24"/>
        <v>0</v>
      </c>
      <c r="R55" s="35">
        <f t="shared" si="24"/>
        <v>24</v>
      </c>
      <c r="S55" s="35">
        <f t="shared" si="24"/>
        <v>6</v>
      </c>
      <c r="T55" s="35">
        <f t="shared" si="24"/>
        <v>12</v>
      </c>
      <c r="U55" s="35">
        <f t="shared" si="24"/>
        <v>1</v>
      </c>
      <c r="V55" s="35">
        <f t="shared" si="24"/>
        <v>11</v>
      </c>
      <c r="W55" s="35">
        <f t="shared" si="24"/>
        <v>0</v>
      </c>
      <c r="X55" s="35">
        <f t="shared" si="24"/>
        <v>0</v>
      </c>
      <c r="Y55" s="35">
        <f t="shared" si="24"/>
        <v>2</v>
      </c>
      <c r="Z55" s="35">
        <f t="shared" si="24"/>
        <v>0</v>
      </c>
      <c r="AA55" s="35">
        <f t="shared" si="24"/>
        <v>0</v>
      </c>
      <c r="AB55" s="35">
        <f t="shared" si="24"/>
        <v>0</v>
      </c>
      <c r="AC55" s="35">
        <f t="shared" si="24"/>
        <v>32</v>
      </c>
      <c r="AD55" s="35">
        <f t="shared" si="24"/>
        <v>0</v>
      </c>
      <c r="AE55" s="35">
        <f t="shared" si="24"/>
        <v>0</v>
      </c>
      <c r="AF55" s="35">
        <f t="shared" si="24"/>
        <v>16</v>
      </c>
      <c r="AG55" s="37">
        <f t="shared" si="24"/>
        <v>16</v>
      </c>
      <c r="AH55" s="35">
        <f t="shared" si="24"/>
        <v>0</v>
      </c>
    </row>
    <row r="56" spans="1:34" ht="15" customHeight="1">
      <c r="A56" s="177" t="s">
        <v>85</v>
      </c>
      <c r="B56" s="182" t="s">
        <v>120</v>
      </c>
      <c r="C56" s="38" t="s">
        <v>105</v>
      </c>
      <c r="D56" s="35">
        <f t="shared" ref="D56:D57" si="25">SUM(N56,R56,AC56,AG56,AH56)</f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40">
        <v>0</v>
      </c>
      <c r="N56" s="35">
        <f>SUM(E56,F56,G56,H56,I56,J56,K56,L56,M56)</f>
        <v>0</v>
      </c>
      <c r="O56" s="41">
        <v>0</v>
      </c>
      <c r="P56" s="36">
        <v>0</v>
      </c>
      <c r="Q56" s="36">
        <v>0</v>
      </c>
      <c r="R56" s="35">
        <f>SUM(O56:Q56)</f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40">
        <v>0</v>
      </c>
      <c r="AC56" s="35">
        <f>SUM(S56:AB56)</f>
        <v>0</v>
      </c>
      <c r="AD56" s="41">
        <v>0</v>
      </c>
      <c r="AE56" s="36">
        <v>0</v>
      </c>
      <c r="AF56" s="36">
        <v>0</v>
      </c>
      <c r="AG56" s="42">
        <f>SUM(AD56:AF56)</f>
        <v>0</v>
      </c>
      <c r="AH56" s="36">
        <v>0</v>
      </c>
    </row>
    <row r="57" spans="1:34">
      <c r="A57" s="177"/>
      <c r="B57" s="182"/>
      <c r="C57" s="38" t="s">
        <v>47</v>
      </c>
      <c r="D57" s="35">
        <f t="shared" si="25"/>
        <v>8</v>
      </c>
      <c r="E57" s="32">
        <v>5</v>
      </c>
      <c r="F57" s="32">
        <v>0</v>
      </c>
      <c r="G57" s="32">
        <v>2</v>
      </c>
      <c r="H57" s="32">
        <v>0</v>
      </c>
      <c r="I57" s="32">
        <v>1</v>
      </c>
      <c r="J57" s="32">
        <v>0</v>
      </c>
      <c r="K57" s="32">
        <v>0</v>
      </c>
      <c r="L57" s="32">
        <v>0</v>
      </c>
      <c r="M57" s="32">
        <v>0</v>
      </c>
      <c r="N57" s="35">
        <f>SUM(E57,F57,G57,H57,I57,J57,K57,L57,M57)</f>
        <v>8</v>
      </c>
      <c r="O57" s="32">
        <v>0</v>
      </c>
      <c r="P57" s="36">
        <v>0</v>
      </c>
      <c r="Q57" s="32">
        <v>0</v>
      </c>
      <c r="R57" s="31">
        <f>SUM(O57:Q57)</f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1">
        <f>SUM(S57:AB57)</f>
        <v>0</v>
      </c>
      <c r="AD57" s="32">
        <v>0</v>
      </c>
      <c r="AE57" s="32">
        <v>0</v>
      </c>
      <c r="AF57" s="32">
        <v>0</v>
      </c>
      <c r="AG57" s="33">
        <f>SUM(AD57:AF57)</f>
        <v>0</v>
      </c>
      <c r="AH57" s="32">
        <v>0</v>
      </c>
    </row>
    <row r="58" spans="1:34">
      <c r="A58" s="178"/>
      <c r="B58" s="183"/>
      <c r="C58" s="38" t="s">
        <v>14</v>
      </c>
      <c r="D58" s="35">
        <f t="shared" ref="D58:J58" si="26">SUM(D56:D57)</f>
        <v>8</v>
      </c>
      <c r="E58" s="35">
        <f t="shared" si="26"/>
        <v>5</v>
      </c>
      <c r="F58" s="35">
        <f t="shared" si="26"/>
        <v>0</v>
      </c>
      <c r="G58" s="35">
        <f t="shared" si="26"/>
        <v>2</v>
      </c>
      <c r="H58" s="35">
        <f t="shared" si="26"/>
        <v>0</v>
      </c>
      <c r="I58" s="35">
        <f t="shared" si="26"/>
        <v>1</v>
      </c>
      <c r="J58" s="35">
        <f t="shared" si="26"/>
        <v>0</v>
      </c>
      <c r="K58" s="35">
        <f>SUM(K56:K57)</f>
        <v>0</v>
      </c>
      <c r="L58" s="35">
        <f>SUM(L56:L57)</f>
        <v>0</v>
      </c>
      <c r="M58" s="35">
        <f t="shared" ref="M58:AH58" si="27">SUM(M56:M57)</f>
        <v>0</v>
      </c>
      <c r="N58" s="35">
        <f t="shared" si="27"/>
        <v>8</v>
      </c>
      <c r="O58" s="35">
        <f t="shared" si="27"/>
        <v>0</v>
      </c>
      <c r="P58" s="35">
        <f t="shared" si="27"/>
        <v>0</v>
      </c>
      <c r="Q58" s="35">
        <f t="shared" si="27"/>
        <v>0</v>
      </c>
      <c r="R58" s="35">
        <f t="shared" si="27"/>
        <v>0</v>
      </c>
      <c r="S58" s="35">
        <f t="shared" si="27"/>
        <v>0</v>
      </c>
      <c r="T58" s="35">
        <f t="shared" si="27"/>
        <v>0</v>
      </c>
      <c r="U58" s="35">
        <f t="shared" si="27"/>
        <v>0</v>
      </c>
      <c r="V58" s="35">
        <f t="shared" si="27"/>
        <v>0</v>
      </c>
      <c r="W58" s="35">
        <f t="shared" si="27"/>
        <v>0</v>
      </c>
      <c r="X58" s="35">
        <f t="shared" si="27"/>
        <v>0</v>
      </c>
      <c r="Y58" s="35">
        <f t="shared" si="27"/>
        <v>0</v>
      </c>
      <c r="Z58" s="35">
        <f t="shared" si="27"/>
        <v>0</v>
      </c>
      <c r="AA58" s="35">
        <f t="shared" si="27"/>
        <v>0</v>
      </c>
      <c r="AB58" s="35">
        <f t="shared" si="27"/>
        <v>0</v>
      </c>
      <c r="AC58" s="35">
        <f t="shared" si="27"/>
        <v>0</v>
      </c>
      <c r="AD58" s="35">
        <f t="shared" si="27"/>
        <v>0</v>
      </c>
      <c r="AE58" s="35">
        <f t="shared" si="27"/>
        <v>0</v>
      </c>
      <c r="AF58" s="35">
        <f t="shared" si="27"/>
        <v>0</v>
      </c>
      <c r="AG58" s="37">
        <f t="shared" si="27"/>
        <v>0</v>
      </c>
      <c r="AH58" s="35">
        <f t="shared" si="27"/>
        <v>0</v>
      </c>
    </row>
    <row r="59" spans="1:34" ht="15" customHeight="1">
      <c r="A59" s="165" t="s">
        <v>121</v>
      </c>
      <c r="B59" s="168" t="s">
        <v>122</v>
      </c>
      <c r="C59" s="44" t="s">
        <v>105</v>
      </c>
      <c r="D59" s="45">
        <f>SUM(N59,R59,AC59,AG59,AH59)</f>
        <v>0</v>
      </c>
      <c r="E59" s="45">
        <f>SUM(E11,E14,E17,E20,E23,E26,E29,E32,E35,E38,E41,E44,E47,E50,E53,E56)</f>
        <v>0</v>
      </c>
      <c r="F59" s="45">
        <f t="shared" ref="F59:M60" si="28">SUM(F11,F14,F17,F20,F23,F26,F29,F32,F35,F38,F41,F44,F47,F50,F53,F56)</f>
        <v>0</v>
      </c>
      <c r="G59" s="45">
        <f t="shared" si="28"/>
        <v>0</v>
      </c>
      <c r="H59" s="45">
        <f>SUM(H11,H14,H17,H20,H23,H26,H29,H32,H35,H38,H41,H44,H47,H50,H53,H56)</f>
        <v>0</v>
      </c>
      <c r="I59" s="45">
        <f t="shared" si="28"/>
        <v>0</v>
      </c>
      <c r="J59" s="45">
        <f t="shared" si="28"/>
        <v>0</v>
      </c>
      <c r="K59" s="45">
        <f t="shared" si="28"/>
        <v>0</v>
      </c>
      <c r="L59" s="45">
        <f t="shared" si="28"/>
        <v>0</v>
      </c>
      <c r="M59" s="45">
        <f t="shared" si="28"/>
        <v>0</v>
      </c>
      <c r="N59" s="45">
        <f>SUM(E59:M59)</f>
        <v>0</v>
      </c>
      <c r="O59" s="45">
        <f>SUM(O11,O14,O17,O20,O23,O26,O29,O32,O35,O38,O41,O44,O47,O50,O53,O56)</f>
        <v>0</v>
      </c>
      <c r="P59" s="45">
        <f t="shared" ref="P59:Q59" si="29">SUM(P11,P14,P17,P20,P23,P26,P29,P32,P35,P38,P41,P44,P47,P50,P53,P56)</f>
        <v>0</v>
      </c>
      <c r="Q59" s="45">
        <f t="shared" si="29"/>
        <v>0</v>
      </c>
      <c r="R59" s="45">
        <f>SUM(O59:Q59)</f>
        <v>0</v>
      </c>
      <c r="S59" s="45">
        <f>SUM(S11,S14,S17,S20,S23,S26,S29,S32,S35,S38,S41,S44,S47,S50,S53,S56)</f>
        <v>0</v>
      </c>
      <c r="T59" s="45">
        <f t="shared" ref="T59:AB60" si="30">SUM(T11,T14,T17,T20,T23,T26,T29,T32,T35,T38,T41,T44,T47,T50,T53,T56)</f>
        <v>0</v>
      </c>
      <c r="U59" s="45">
        <f t="shared" si="30"/>
        <v>0</v>
      </c>
      <c r="V59" s="45">
        <f t="shared" si="30"/>
        <v>0</v>
      </c>
      <c r="W59" s="45">
        <f t="shared" si="30"/>
        <v>0</v>
      </c>
      <c r="X59" s="45">
        <f t="shared" si="30"/>
        <v>0</v>
      </c>
      <c r="Y59" s="45">
        <f t="shared" si="30"/>
        <v>0</v>
      </c>
      <c r="Z59" s="45">
        <f t="shared" si="30"/>
        <v>0</v>
      </c>
      <c r="AA59" s="45">
        <f>SUM(AA11,AA14,AA17,AA20,AA23,AA26,AA29,AA32,AA35,AA38,AA41,AA44,AA47,AA50,AA53,AA56)</f>
        <v>0</v>
      </c>
      <c r="AB59" s="45">
        <f t="shared" si="30"/>
        <v>0</v>
      </c>
      <c r="AC59" s="45">
        <f>SUM(S59:AB59)</f>
        <v>0</v>
      </c>
      <c r="AD59" s="45">
        <f>SUM(AD11,AD14,AD17,AD20,AD23,AD26,AD29,AD32,AD35,AD38,AD41,AD44,AD47,AD50,AD53,AD56)</f>
        <v>0</v>
      </c>
      <c r="AE59" s="45">
        <f t="shared" ref="AE59:AF60" si="31">SUM(AE11,AE14,AE17,AE20,AE23,AE26,AE29,AE32,AE35,AE38,AE41,AE44,AE47,AE50,AE53,AE56)</f>
        <v>0</v>
      </c>
      <c r="AF59" s="45">
        <f t="shared" si="31"/>
        <v>0</v>
      </c>
      <c r="AG59" s="46">
        <f>SUM(AD59:AF59)</f>
        <v>0</v>
      </c>
      <c r="AH59" s="45">
        <f>SUM(AH11,AH14,AH17,AH20,AH23,AH26,AH29,AH32,AH35,AH38,AH41,AH44,AH47,AH50,AH53,AH56)</f>
        <v>0</v>
      </c>
    </row>
    <row r="60" spans="1:34">
      <c r="A60" s="166"/>
      <c r="B60" s="169"/>
      <c r="C60" s="44" t="s">
        <v>47</v>
      </c>
      <c r="D60" s="45">
        <f>SUM(N60,R60,AC60,AG60,AH60)</f>
        <v>16111</v>
      </c>
      <c r="E60" s="45">
        <f>SUM(E12,E15,E18,E21,E24,E27,E30,E33,E36,E39,E42,E45,E48,E51,E54,E57)</f>
        <v>6506</v>
      </c>
      <c r="F60" s="45">
        <f t="shared" si="28"/>
        <v>820</v>
      </c>
      <c r="G60" s="45">
        <f t="shared" si="28"/>
        <v>1737</v>
      </c>
      <c r="H60" s="45">
        <f t="shared" si="28"/>
        <v>63</v>
      </c>
      <c r="I60" s="45">
        <f t="shared" si="28"/>
        <v>224</v>
      </c>
      <c r="J60" s="45">
        <f t="shared" si="28"/>
        <v>162</v>
      </c>
      <c r="K60" s="45">
        <f t="shared" si="28"/>
        <v>3</v>
      </c>
      <c r="L60" s="45">
        <f t="shared" si="28"/>
        <v>56</v>
      </c>
      <c r="M60" s="45">
        <f t="shared" si="28"/>
        <v>592</v>
      </c>
      <c r="N60" s="45">
        <f>SUM(E60:M60)</f>
        <v>10163</v>
      </c>
      <c r="O60" s="45">
        <f>SUM(O12,O15,O18,O21,O24,O27,O30,O33,O36,O39,O42,O45,O48,O51,O54,O57)</f>
        <v>4694</v>
      </c>
      <c r="P60" s="45">
        <f>SUM(P12,P15,P18,P21,P24,P27,P30,P33,P36,P39,P42,P45,P48,P51,P54,P57)</f>
        <v>6</v>
      </c>
      <c r="Q60" s="45">
        <f>SUM(Q12,Q15,Q18,Q21,Q24,Q27,Q30,Q33,Q36,Q39,Q42,Q45,Q48,Q51,Q54,Q57)</f>
        <v>0</v>
      </c>
      <c r="R60" s="45">
        <f>SUM(O60:Q60)</f>
        <v>4700</v>
      </c>
      <c r="S60" s="45">
        <f>SUM(S12,S15,S18,S21,S24,S27,S30,S33,S36,S39,S42,S45,S48,S51,S54,S57)</f>
        <v>313</v>
      </c>
      <c r="T60" s="45">
        <f t="shared" si="30"/>
        <v>47</v>
      </c>
      <c r="U60" s="45">
        <f t="shared" si="30"/>
        <v>47</v>
      </c>
      <c r="V60" s="45">
        <f t="shared" si="30"/>
        <v>51</v>
      </c>
      <c r="W60" s="45">
        <f t="shared" si="30"/>
        <v>14</v>
      </c>
      <c r="X60" s="45">
        <f t="shared" si="30"/>
        <v>1</v>
      </c>
      <c r="Y60" s="45">
        <f t="shared" si="30"/>
        <v>429</v>
      </c>
      <c r="Z60" s="45">
        <f t="shared" si="30"/>
        <v>12</v>
      </c>
      <c r="AA60" s="45">
        <f t="shared" si="30"/>
        <v>2</v>
      </c>
      <c r="AB60" s="45">
        <f t="shared" si="30"/>
        <v>3</v>
      </c>
      <c r="AC60" s="45">
        <f>SUM(S60:AB60)</f>
        <v>919</v>
      </c>
      <c r="AD60" s="45">
        <f>SUM(AD12,AD15,AD18,AD21,AD24,AD27,AD30,AD33,AD36,AD39,AD42,AD45,AD48,AD51,AD54,AD57)</f>
        <v>0</v>
      </c>
      <c r="AE60" s="45">
        <f t="shared" si="31"/>
        <v>237</v>
      </c>
      <c r="AF60" s="45">
        <f t="shared" si="31"/>
        <v>90</v>
      </c>
      <c r="AG60" s="46">
        <f>SUM(AD60:AF60)</f>
        <v>327</v>
      </c>
      <c r="AH60" s="45">
        <f>SUM(AH12,AH15,AH18,AH21,AH24,AH27,AH30,AH33,AH36,AH39,AH42,AH45,AH48,AH51,AH54,AH57)</f>
        <v>2</v>
      </c>
    </row>
    <row r="61" spans="1:34">
      <c r="A61" s="167"/>
      <c r="B61" s="170"/>
      <c r="C61" s="47" t="s">
        <v>14</v>
      </c>
      <c r="D61" s="48">
        <f t="shared" ref="D61:AH61" si="32">SUM(D59:D60)</f>
        <v>16111</v>
      </c>
      <c r="E61" s="49">
        <f t="shared" si="32"/>
        <v>6506</v>
      </c>
      <c r="F61" s="49">
        <f t="shared" si="32"/>
        <v>820</v>
      </c>
      <c r="G61" s="49">
        <f t="shared" si="32"/>
        <v>1737</v>
      </c>
      <c r="H61" s="49">
        <f t="shared" si="32"/>
        <v>63</v>
      </c>
      <c r="I61" s="49">
        <f t="shared" si="32"/>
        <v>224</v>
      </c>
      <c r="J61" s="49">
        <f t="shared" si="32"/>
        <v>162</v>
      </c>
      <c r="K61" s="49">
        <f t="shared" si="32"/>
        <v>3</v>
      </c>
      <c r="L61" s="49">
        <f t="shared" si="32"/>
        <v>56</v>
      </c>
      <c r="M61" s="49">
        <f t="shared" si="32"/>
        <v>592</v>
      </c>
      <c r="N61" s="49">
        <f t="shared" si="32"/>
        <v>10163</v>
      </c>
      <c r="O61" s="49">
        <f t="shared" si="32"/>
        <v>4694</v>
      </c>
      <c r="P61" s="49">
        <f t="shared" si="32"/>
        <v>6</v>
      </c>
      <c r="Q61" s="49">
        <f t="shared" si="32"/>
        <v>0</v>
      </c>
      <c r="R61" s="49">
        <f t="shared" si="32"/>
        <v>4700</v>
      </c>
      <c r="S61" s="49">
        <f t="shared" si="32"/>
        <v>313</v>
      </c>
      <c r="T61" s="49">
        <f t="shared" si="32"/>
        <v>47</v>
      </c>
      <c r="U61" s="49">
        <f t="shared" si="32"/>
        <v>47</v>
      </c>
      <c r="V61" s="49">
        <f t="shared" si="32"/>
        <v>51</v>
      </c>
      <c r="W61" s="49">
        <f t="shared" si="32"/>
        <v>14</v>
      </c>
      <c r="X61" s="49">
        <f t="shared" si="32"/>
        <v>1</v>
      </c>
      <c r="Y61" s="49">
        <f t="shared" si="32"/>
        <v>429</v>
      </c>
      <c r="Z61" s="49">
        <f t="shared" si="32"/>
        <v>12</v>
      </c>
      <c r="AA61" s="49">
        <f t="shared" si="32"/>
        <v>2</v>
      </c>
      <c r="AB61" s="49">
        <f t="shared" si="32"/>
        <v>3</v>
      </c>
      <c r="AC61" s="49">
        <f t="shared" si="32"/>
        <v>919</v>
      </c>
      <c r="AD61" s="49">
        <f t="shared" si="32"/>
        <v>0</v>
      </c>
      <c r="AE61" s="49">
        <f t="shared" si="32"/>
        <v>237</v>
      </c>
      <c r="AF61" s="49">
        <f t="shared" si="32"/>
        <v>90</v>
      </c>
      <c r="AG61" s="50">
        <f t="shared" si="32"/>
        <v>327</v>
      </c>
      <c r="AH61" s="45">
        <f t="shared" si="32"/>
        <v>2</v>
      </c>
    </row>
    <row r="62" spans="1:34">
      <c r="A62" s="1"/>
      <c r="B62" s="171" t="s">
        <v>123</v>
      </c>
      <c r="C62" s="51" t="s">
        <v>105</v>
      </c>
      <c r="D62" s="52">
        <f>D65-D59</f>
        <v>0</v>
      </c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</row>
    <row r="63" spans="1:34">
      <c r="A63" s="1"/>
      <c r="B63" s="172"/>
      <c r="C63" s="51" t="s">
        <v>47</v>
      </c>
      <c r="D63" s="52">
        <f>D66-D60</f>
        <v>4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>
      <c r="A64" s="1"/>
      <c r="B64" s="173"/>
      <c r="C64" s="51" t="s">
        <v>14</v>
      </c>
      <c r="D64" s="55">
        <f>SUM(D62:D63)</f>
        <v>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</row>
    <row r="65" spans="1:34">
      <c r="A65" s="1"/>
      <c r="B65" s="174" t="s">
        <v>124</v>
      </c>
      <c r="C65" s="57" t="s">
        <v>105</v>
      </c>
      <c r="D65" s="58">
        <f>SUM(N65,R65,AC65,AG65,AH65)</f>
        <v>0</v>
      </c>
      <c r="E65" s="59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5">
        <f>SUM(E65:M65)</f>
        <v>0</v>
      </c>
      <c r="O65" s="32">
        <v>0</v>
      </c>
      <c r="P65" s="32">
        <v>0</v>
      </c>
      <c r="Q65" s="32">
        <v>0</v>
      </c>
      <c r="R65" s="31">
        <f>SUM(O65:Q65)</f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5">
        <f>SUM(S65:AB65)</f>
        <v>0</v>
      </c>
      <c r="AD65" s="32">
        <v>0</v>
      </c>
      <c r="AE65" s="32">
        <v>0</v>
      </c>
      <c r="AF65" s="32">
        <v>0</v>
      </c>
      <c r="AG65" s="33">
        <f>SUM(AD65:AF65)</f>
        <v>0</v>
      </c>
      <c r="AH65" s="36">
        <v>0</v>
      </c>
    </row>
    <row r="66" spans="1:34">
      <c r="A66" s="1"/>
      <c r="B66" s="175"/>
      <c r="C66" s="57" t="s">
        <v>47</v>
      </c>
      <c r="D66" s="58">
        <f>SUM(N66,R66,AC66,AG66,AH66)</f>
        <v>16115</v>
      </c>
      <c r="E66" s="36">
        <v>6509</v>
      </c>
      <c r="F66" s="36">
        <v>820</v>
      </c>
      <c r="G66" s="36">
        <v>1737</v>
      </c>
      <c r="H66" s="36">
        <v>63</v>
      </c>
      <c r="I66" s="36">
        <v>224</v>
      </c>
      <c r="J66" s="36">
        <v>162</v>
      </c>
      <c r="K66" s="36">
        <v>3</v>
      </c>
      <c r="L66" s="36">
        <v>56</v>
      </c>
      <c r="M66" s="36">
        <v>592</v>
      </c>
      <c r="N66" s="35">
        <f>SUM(E66:M66)</f>
        <v>10166</v>
      </c>
      <c r="O66" s="36">
        <v>4695</v>
      </c>
      <c r="P66" s="36">
        <v>6</v>
      </c>
      <c r="Q66" s="36">
        <v>0</v>
      </c>
      <c r="R66" s="35">
        <f>SUM(O66:Q66)</f>
        <v>4701</v>
      </c>
      <c r="S66" s="36">
        <v>313</v>
      </c>
      <c r="T66" s="36">
        <v>47</v>
      </c>
      <c r="U66" s="36">
        <v>47</v>
      </c>
      <c r="V66" s="36">
        <v>51</v>
      </c>
      <c r="W66" s="36">
        <v>14</v>
      </c>
      <c r="X66" s="36">
        <v>1</v>
      </c>
      <c r="Y66" s="36">
        <v>429</v>
      </c>
      <c r="Z66" s="36">
        <v>12</v>
      </c>
      <c r="AA66" s="36">
        <v>2</v>
      </c>
      <c r="AB66" s="36">
        <v>3</v>
      </c>
      <c r="AC66" s="35">
        <f>SUM(S66:AB66)</f>
        <v>919</v>
      </c>
      <c r="AD66" s="36">
        <v>0</v>
      </c>
      <c r="AE66" s="36">
        <v>237</v>
      </c>
      <c r="AF66" s="36">
        <v>90</v>
      </c>
      <c r="AG66" s="37">
        <f>SUM(AD66:AF66)</f>
        <v>327</v>
      </c>
      <c r="AH66" s="36">
        <v>2</v>
      </c>
    </row>
    <row r="67" spans="1:34">
      <c r="A67" s="1"/>
      <c r="B67" s="176"/>
      <c r="C67" s="60" t="s">
        <v>14</v>
      </c>
      <c r="D67" s="61">
        <f>SUM(D65:D66)</f>
        <v>16115</v>
      </c>
      <c r="E67" s="35">
        <f t="shared" ref="E67:AH67" si="33">SUM(E65:E66)</f>
        <v>6509</v>
      </c>
      <c r="F67" s="35">
        <f t="shared" si="33"/>
        <v>820</v>
      </c>
      <c r="G67" s="35">
        <f t="shared" si="33"/>
        <v>1737</v>
      </c>
      <c r="H67" s="35">
        <f t="shared" si="33"/>
        <v>63</v>
      </c>
      <c r="I67" s="35">
        <f t="shared" si="33"/>
        <v>224</v>
      </c>
      <c r="J67" s="35">
        <f t="shared" si="33"/>
        <v>162</v>
      </c>
      <c r="K67" s="35">
        <f t="shared" si="33"/>
        <v>3</v>
      </c>
      <c r="L67" s="35">
        <f t="shared" si="33"/>
        <v>56</v>
      </c>
      <c r="M67" s="35">
        <f t="shared" si="33"/>
        <v>592</v>
      </c>
      <c r="N67" s="35">
        <f t="shared" si="33"/>
        <v>10166</v>
      </c>
      <c r="O67" s="35">
        <f t="shared" si="33"/>
        <v>4695</v>
      </c>
      <c r="P67" s="35">
        <f t="shared" si="33"/>
        <v>6</v>
      </c>
      <c r="Q67" s="35">
        <f t="shared" si="33"/>
        <v>0</v>
      </c>
      <c r="R67" s="35">
        <f t="shared" si="33"/>
        <v>4701</v>
      </c>
      <c r="S67" s="35">
        <f t="shared" si="33"/>
        <v>313</v>
      </c>
      <c r="T67" s="35">
        <f t="shared" si="33"/>
        <v>47</v>
      </c>
      <c r="U67" s="35">
        <f t="shared" si="33"/>
        <v>47</v>
      </c>
      <c r="V67" s="35">
        <f t="shared" si="33"/>
        <v>51</v>
      </c>
      <c r="W67" s="35">
        <f>SUM(W65:W66)</f>
        <v>14</v>
      </c>
      <c r="X67" s="35">
        <f t="shared" si="33"/>
        <v>1</v>
      </c>
      <c r="Y67" s="35">
        <f t="shared" si="33"/>
        <v>429</v>
      </c>
      <c r="Z67" s="35">
        <f t="shared" si="33"/>
        <v>12</v>
      </c>
      <c r="AA67" s="35">
        <f t="shared" si="33"/>
        <v>2</v>
      </c>
      <c r="AB67" s="35">
        <f t="shared" si="33"/>
        <v>3</v>
      </c>
      <c r="AC67" s="35">
        <f t="shared" si="33"/>
        <v>919</v>
      </c>
      <c r="AD67" s="35">
        <f t="shared" si="33"/>
        <v>0</v>
      </c>
      <c r="AE67" s="35">
        <f t="shared" si="33"/>
        <v>237</v>
      </c>
      <c r="AF67" s="35">
        <f t="shared" si="33"/>
        <v>90</v>
      </c>
      <c r="AG67" s="37">
        <f>SUM(AG65:AG66)</f>
        <v>327</v>
      </c>
      <c r="AH67" s="35">
        <f t="shared" si="33"/>
        <v>2</v>
      </c>
    </row>
  </sheetData>
  <protectedRanges>
    <protectedRange sqref="J1:L3" name="Zakres6_1_1"/>
  </protectedRanges>
  <mergeCells count="80">
    <mergeCell ref="J3:L3"/>
    <mergeCell ref="A4:A9"/>
    <mergeCell ref="B4:B9"/>
    <mergeCell ref="C4:C9"/>
    <mergeCell ref="D4:D8"/>
    <mergeCell ref="E4:N4"/>
    <mergeCell ref="E6:E7"/>
    <mergeCell ref="F6:F7"/>
    <mergeCell ref="G6:G7"/>
    <mergeCell ref="H6:H7"/>
    <mergeCell ref="I6:I7"/>
    <mergeCell ref="J6:J7"/>
    <mergeCell ref="K6:K7"/>
    <mergeCell ref="L6:L7"/>
    <mergeCell ref="E9:M9"/>
    <mergeCell ref="X5:X7"/>
    <mergeCell ref="O4:R4"/>
    <mergeCell ref="S4:AC4"/>
    <mergeCell ref="AD4:AG4"/>
    <mergeCell ref="E5:L5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5:W7"/>
    <mergeCell ref="AF5:AF7"/>
    <mergeCell ref="AG5:AG7"/>
    <mergeCell ref="Z6:Z7"/>
    <mergeCell ref="AA6:AA7"/>
    <mergeCell ref="AB6:AB7"/>
    <mergeCell ref="Y6:Y7"/>
    <mergeCell ref="Y5:AB5"/>
    <mergeCell ref="AC5:AC7"/>
    <mergeCell ref="AD5:AD7"/>
    <mergeCell ref="AE5:AE7"/>
    <mergeCell ref="O9:Q9"/>
    <mergeCell ref="S9:AB9"/>
    <mergeCell ref="AD9:AF9"/>
    <mergeCell ref="A11:A13"/>
    <mergeCell ref="B11:B13"/>
    <mergeCell ref="A14:A16"/>
    <mergeCell ref="B14:B16"/>
    <mergeCell ref="A17:A19"/>
    <mergeCell ref="B17:B19"/>
    <mergeCell ref="A20:A22"/>
    <mergeCell ref="B20:B22"/>
    <mergeCell ref="A23:A25"/>
    <mergeCell ref="B23:B25"/>
    <mergeCell ref="A26:A28"/>
    <mergeCell ref="B26:B28"/>
    <mergeCell ref="A29:A31"/>
    <mergeCell ref="B29:B31"/>
    <mergeCell ref="A32:A34"/>
    <mergeCell ref="B32:B34"/>
    <mergeCell ref="A35:A37"/>
    <mergeCell ref="B35:B37"/>
    <mergeCell ref="A38:A40"/>
    <mergeCell ref="B38:B40"/>
    <mergeCell ref="A41:A43"/>
    <mergeCell ref="B41:B43"/>
    <mergeCell ref="A44:A46"/>
    <mergeCell ref="B44:B46"/>
    <mergeCell ref="A47:A49"/>
    <mergeCell ref="B47:B49"/>
    <mergeCell ref="A59:A61"/>
    <mergeCell ref="B59:B61"/>
    <mergeCell ref="B62:B64"/>
    <mergeCell ref="B65:B67"/>
    <mergeCell ref="A50:A52"/>
    <mergeCell ref="B50:B52"/>
    <mergeCell ref="A53:A55"/>
    <mergeCell ref="B53:B55"/>
    <mergeCell ref="A56:A58"/>
    <mergeCell ref="B56:B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399EC-5FF3-4ACD-9DEA-E7D0D313A529}">
  <sheetPr>
    <tabColor theme="9"/>
  </sheetPr>
  <dimension ref="A1:AK24"/>
  <sheetViews>
    <sheetView zoomScaleNormal="100" workbookViewId="0"/>
  </sheetViews>
  <sheetFormatPr defaultRowHeight="15"/>
  <cols>
    <col min="1" max="1" width="16.85546875" customWidth="1"/>
    <col min="2" max="2" width="58.7109375" customWidth="1"/>
    <col min="3" max="3" width="12.140625" customWidth="1"/>
    <col min="13" max="13" width="11.42578125" customWidth="1"/>
    <col min="20" max="20" width="11.42578125" customWidth="1"/>
    <col min="27" max="27" width="13.42578125" customWidth="1"/>
    <col min="28" max="28" width="14.85546875" customWidth="1"/>
    <col min="29" max="29" width="17.85546875" customWidth="1"/>
    <col min="36" max="36" width="15.42578125" customWidth="1"/>
    <col min="37" max="37" width="16.85546875" customWidth="1"/>
  </cols>
  <sheetData>
    <row r="1" spans="1:37">
      <c r="A1" s="4" t="s">
        <v>0</v>
      </c>
      <c r="B1" s="4"/>
      <c r="C1" s="7"/>
      <c r="D1" s="7"/>
      <c r="E1" s="7"/>
      <c r="F1" s="9"/>
      <c r="G1" s="9"/>
      <c r="H1" s="9"/>
      <c r="I1" s="62"/>
      <c r="J1" s="63"/>
      <c r="K1" s="5"/>
      <c r="L1" s="9"/>
      <c r="M1" s="9"/>
      <c r="N1" s="9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37">
      <c r="A2" s="4" t="s">
        <v>1</v>
      </c>
      <c r="B2" s="4"/>
      <c r="C2" s="7"/>
      <c r="D2" s="7"/>
      <c r="E2" s="7"/>
      <c r="F2" s="9"/>
      <c r="G2" s="9"/>
      <c r="H2" s="9"/>
      <c r="I2" s="9"/>
      <c r="J2" s="5"/>
      <c r="K2" s="5"/>
      <c r="L2" s="9"/>
      <c r="M2" s="9"/>
      <c r="N2" s="9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37">
      <c r="A3" s="4" t="s">
        <v>2</v>
      </c>
      <c r="B3" s="4"/>
      <c r="C3" s="7"/>
      <c r="D3" s="7"/>
      <c r="E3" s="7"/>
      <c r="F3" s="9"/>
      <c r="G3" s="9"/>
      <c r="H3" s="9"/>
      <c r="I3" s="9"/>
      <c r="J3" s="5"/>
      <c r="K3" s="5"/>
      <c r="L3" s="9"/>
      <c r="M3" s="9"/>
      <c r="N3" s="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ht="15" customHeight="1">
      <c r="A4" s="240" t="s">
        <v>3</v>
      </c>
      <c r="B4" s="240" t="s">
        <v>4</v>
      </c>
      <c r="C4" s="236" t="s">
        <v>125</v>
      </c>
      <c r="D4" s="245" t="s">
        <v>7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35" t="s">
        <v>126</v>
      </c>
      <c r="AD4" s="229" t="s">
        <v>127</v>
      </c>
      <c r="AE4" s="230"/>
      <c r="AF4" s="230"/>
      <c r="AG4" s="230"/>
      <c r="AH4" s="230"/>
      <c r="AI4" s="230"/>
      <c r="AJ4" s="231"/>
      <c r="AK4" s="235" t="s">
        <v>128</v>
      </c>
    </row>
    <row r="5" spans="1:37" ht="15" customHeight="1">
      <c r="A5" s="241"/>
      <c r="B5" s="241"/>
      <c r="C5" s="243"/>
      <c r="D5" s="237" t="s">
        <v>129</v>
      </c>
      <c r="E5" s="237"/>
      <c r="F5" s="237"/>
      <c r="G5" s="237"/>
      <c r="H5" s="237"/>
      <c r="I5" s="237"/>
      <c r="J5" s="237"/>
      <c r="K5" s="237"/>
      <c r="L5" s="237"/>
      <c r="M5" s="237"/>
      <c r="N5" s="237" t="s">
        <v>130</v>
      </c>
      <c r="O5" s="237"/>
      <c r="P5" s="237"/>
      <c r="Q5" s="237"/>
      <c r="R5" s="237"/>
      <c r="S5" s="237"/>
      <c r="T5" s="237"/>
      <c r="U5" s="237" t="s">
        <v>131</v>
      </c>
      <c r="V5" s="237"/>
      <c r="W5" s="237"/>
      <c r="X5" s="237"/>
      <c r="Y5" s="237"/>
      <c r="Z5" s="237"/>
      <c r="AA5" s="237"/>
      <c r="AB5" s="64" t="s">
        <v>13</v>
      </c>
      <c r="AC5" s="235"/>
      <c r="AD5" s="232"/>
      <c r="AE5" s="233"/>
      <c r="AF5" s="233"/>
      <c r="AG5" s="233"/>
      <c r="AH5" s="233"/>
      <c r="AI5" s="233"/>
      <c r="AJ5" s="234"/>
      <c r="AK5" s="235"/>
    </row>
    <row r="6" spans="1:37" ht="64.5" customHeight="1" thickBot="1">
      <c r="A6" s="241"/>
      <c r="B6" s="242"/>
      <c r="C6" s="244"/>
      <c r="D6" s="65" t="s">
        <v>132</v>
      </c>
      <c r="E6" s="65" t="s">
        <v>133</v>
      </c>
      <c r="F6" s="65" t="s">
        <v>134</v>
      </c>
      <c r="G6" s="65" t="s">
        <v>135</v>
      </c>
      <c r="H6" s="65" t="s">
        <v>136</v>
      </c>
      <c r="I6" s="65" t="s">
        <v>137</v>
      </c>
      <c r="J6" s="65" t="s">
        <v>138</v>
      </c>
      <c r="K6" s="65" t="s">
        <v>139</v>
      </c>
      <c r="L6" s="65" t="s">
        <v>140</v>
      </c>
      <c r="M6" s="66" t="s">
        <v>141</v>
      </c>
      <c r="N6" s="67" t="s">
        <v>142</v>
      </c>
      <c r="O6" s="67" t="s">
        <v>143</v>
      </c>
      <c r="P6" s="67" t="s">
        <v>144</v>
      </c>
      <c r="Q6" s="67" t="s">
        <v>145</v>
      </c>
      <c r="R6" s="67" t="s">
        <v>146</v>
      </c>
      <c r="S6" s="67" t="s">
        <v>147</v>
      </c>
      <c r="T6" s="66" t="s">
        <v>148</v>
      </c>
      <c r="U6" s="67" t="s">
        <v>149</v>
      </c>
      <c r="V6" s="67" t="s">
        <v>150</v>
      </c>
      <c r="W6" s="67" t="s">
        <v>151</v>
      </c>
      <c r="X6" s="67" t="s">
        <v>152</v>
      </c>
      <c r="Y6" s="67" t="s">
        <v>153</v>
      </c>
      <c r="Z6" s="67" t="s">
        <v>154</v>
      </c>
      <c r="AA6" s="66" t="s">
        <v>155</v>
      </c>
      <c r="AB6" s="65" t="s">
        <v>48</v>
      </c>
      <c r="AC6" s="236"/>
      <c r="AD6" s="68" t="s">
        <v>156</v>
      </c>
      <c r="AE6" s="68" t="s">
        <v>157</v>
      </c>
      <c r="AF6" s="68" t="s">
        <v>158</v>
      </c>
      <c r="AG6" s="68" t="s">
        <v>159</v>
      </c>
      <c r="AH6" s="68" t="s">
        <v>160</v>
      </c>
      <c r="AI6" s="68" t="s">
        <v>161</v>
      </c>
      <c r="AJ6" s="68" t="s">
        <v>162</v>
      </c>
      <c r="AK6" s="236"/>
    </row>
    <row r="7" spans="1:37" ht="15.75" thickBot="1">
      <c r="A7" s="69">
        <v>1</v>
      </c>
      <c r="B7" s="70"/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71">
        <v>9</v>
      </c>
      <c r="J7" s="71">
        <v>10</v>
      </c>
      <c r="K7" s="71">
        <v>11</v>
      </c>
      <c r="L7" s="71">
        <v>12</v>
      </c>
      <c r="M7" s="71">
        <v>13</v>
      </c>
      <c r="N7" s="71">
        <v>14</v>
      </c>
      <c r="O7" s="71">
        <v>15</v>
      </c>
      <c r="P7" s="71">
        <v>16</v>
      </c>
      <c r="Q7" s="71">
        <v>17</v>
      </c>
      <c r="R7" s="71">
        <v>18</v>
      </c>
      <c r="S7" s="71">
        <v>19</v>
      </c>
      <c r="T7" s="71">
        <v>20</v>
      </c>
      <c r="U7" s="71">
        <v>21</v>
      </c>
      <c r="V7" s="71">
        <v>22</v>
      </c>
      <c r="W7" s="71">
        <v>23</v>
      </c>
      <c r="X7" s="71">
        <v>24</v>
      </c>
      <c r="Y7" s="71">
        <v>25</v>
      </c>
      <c r="Z7" s="71">
        <v>26</v>
      </c>
      <c r="AA7" s="71">
        <v>27</v>
      </c>
      <c r="AB7" s="71">
        <v>28</v>
      </c>
      <c r="AC7" s="71">
        <v>29</v>
      </c>
      <c r="AD7" s="71">
        <v>30</v>
      </c>
      <c r="AE7" s="71">
        <v>31</v>
      </c>
      <c r="AF7" s="71">
        <v>32</v>
      </c>
      <c r="AG7" s="71">
        <v>33</v>
      </c>
      <c r="AH7" s="71">
        <v>34</v>
      </c>
      <c r="AI7" s="71">
        <v>35</v>
      </c>
      <c r="AJ7" s="71">
        <v>36</v>
      </c>
      <c r="AK7" s="72">
        <v>37</v>
      </c>
    </row>
    <row r="8" spans="1:37" ht="25.5">
      <c r="A8" s="73">
        <v>1</v>
      </c>
      <c r="B8" s="74" t="s">
        <v>104</v>
      </c>
      <c r="C8" s="75">
        <f>AC8+AK8</f>
        <v>4355</v>
      </c>
      <c r="D8" s="76">
        <v>0</v>
      </c>
      <c r="E8" s="76">
        <v>0</v>
      </c>
      <c r="F8" s="76">
        <v>0</v>
      </c>
      <c r="G8" s="76">
        <v>8</v>
      </c>
      <c r="H8" s="76">
        <v>52</v>
      </c>
      <c r="I8" s="76">
        <v>27</v>
      </c>
      <c r="J8" s="76">
        <v>40</v>
      </c>
      <c r="K8" s="76">
        <v>31</v>
      </c>
      <c r="L8" s="76">
        <v>0</v>
      </c>
      <c r="M8" s="77">
        <f>SUM(D8:L8)</f>
        <v>158</v>
      </c>
      <c r="N8" s="76">
        <v>0</v>
      </c>
      <c r="O8" s="76">
        <v>0</v>
      </c>
      <c r="P8" s="76">
        <v>2</v>
      </c>
      <c r="Q8" s="76">
        <v>19</v>
      </c>
      <c r="R8" s="76">
        <v>18</v>
      </c>
      <c r="S8" s="76">
        <v>5</v>
      </c>
      <c r="T8" s="77">
        <f>SUM(N8:S8)</f>
        <v>44</v>
      </c>
      <c r="U8" s="76">
        <v>0</v>
      </c>
      <c r="V8" s="76">
        <v>0</v>
      </c>
      <c r="W8" s="76">
        <v>1</v>
      </c>
      <c r="X8" s="76">
        <v>20</v>
      </c>
      <c r="Y8" s="76">
        <v>19</v>
      </c>
      <c r="Z8" s="76">
        <v>4</v>
      </c>
      <c r="AA8" s="77">
        <f>SUM(U8:Z8)</f>
        <v>44</v>
      </c>
      <c r="AB8" s="76">
        <v>0</v>
      </c>
      <c r="AC8" s="78">
        <f>SUM(M8,T8,AA8,AB8)</f>
        <v>246</v>
      </c>
      <c r="AD8" s="76">
        <v>0</v>
      </c>
      <c r="AE8" s="76">
        <v>0</v>
      </c>
      <c r="AF8" s="76">
        <v>0</v>
      </c>
      <c r="AG8" s="76">
        <v>15</v>
      </c>
      <c r="AH8" s="76">
        <v>48</v>
      </c>
      <c r="AI8" s="76">
        <v>5</v>
      </c>
      <c r="AJ8" s="76">
        <v>4041</v>
      </c>
      <c r="AK8" s="78">
        <f>SUM(AD8:AJ8)</f>
        <v>4109</v>
      </c>
    </row>
    <row r="9" spans="1:37" ht="25.5">
      <c r="A9" s="79">
        <v>2</v>
      </c>
      <c r="B9" s="80" t="s">
        <v>163</v>
      </c>
      <c r="C9" s="81">
        <f>AC9+AK9</f>
        <v>3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1</v>
      </c>
      <c r="L9" s="82">
        <v>0</v>
      </c>
      <c r="M9" s="83">
        <f t="shared" ref="M9:M23" si="0">SUM(D9:L9)</f>
        <v>1</v>
      </c>
      <c r="N9" s="82">
        <v>0</v>
      </c>
      <c r="O9" s="82">
        <v>0</v>
      </c>
      <c r="P9" s="82">
        <v>0</v>
      </c>
      <c r="Q9" s="82">
        <v>0</v>
      </c>
      <c r="R9" s="82">
        <v>1</v>
      </c>
      <c r="S9" s="82">
        <v>0</v>
      </c>
      <c r="T9" s="83">
        <f t="shared" ref="T9:T23" si="1">SUM(N9:S9)</f>
        <v>1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1</v>
      </c>
      <c r="AA9" s="83">
        <f t="shared" ref="AA9:AA23" si="2">SUM(U9:Z9)</f>
        <v>1</v>
      </c>
      <c r="AB9" s="82">
        <v>0</v>
      </c>
      <c r="AC9" s="84">
        <f t="shared" ref="AC9:AC23" si="3">SUM(M9,T9,AA9,AB9)</f>
        <v>3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J9" s="82">
        <v>0</v>
      </c>
      <c r="AK9" s="84">
        <f t="shared" ref="AK9:AK23" si="4">SUM(AD9:AJ9)</f>
        <v>0</v>
      </c>
    </row>
    <row r="10" spans="1:37" ht="25.5">
      <c r="A10" s="79">
        <v>3</v>
      </c>
      <c r="B10" s="80" t="s">
        <v>164</v>
      </c>
      <c r="C10" s="85">
        <f t="shared" ref="C10:C23" si="5">AC10+AK10</f>
        <v>0</v>
      </c>
      <c r="D10" s="86">
        <v>0</v>
      </c>
      <c r="E10" s="86">
        <v>0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  <c r="K10" s="86">
        <v>0</v>
      </c>
      <c r="L10" s="86">
        <v>0</v>
      </c>
      <c r="M10" s="83">
        <f t="shared" si="0"/>
        <v>0</v>
      </c>
      <c r="N10" s="86">
        <v>0</v>
      </c>
      <c r="O10" s="86">
        <v>0</v>
      </c>
      <c r="P10" s="86">
        <v>0</v>
      </c>
      <c r="Q10" s="86">
        <v>0</v>
      </c>
      <c r="R10" s="86">
        <v>0</v>
      </c>
      <c r="S10" s="86">
        <v>0</v>
      </c>
      <c r="T10" s="83">
        <f t="shared" si="1"/>
        <v>0</v>
      </c>
      <c r="U10" s="86">
        <v>0</v>
      </c>
      <c r="V10" s="86">
        <v>0</v>
      </c>
      <c r="W10" s="86">
        <v>0</v>
      </c>
      <c r="X10" s="86">
        <v>0</v>
      </c>
      <c r="Y10" s="86">
        <v>0</v>
      </c>
      <c r="Z10" s="86">
        <v>0</v>
      </c>
      <c r="AA10" s="83">
        <f t="shared" si="2"/>
        <v>0</v>
      </c>
      <c r="AB10" s="86">
        <v>0</v>
      </c>
      <c r="AC10" s="84">
        <f t="shared" si="3"/>
        <v>0</v>
      </c>
      <c r="AD10" s="86">
        <v>0</v>
      </c>
      <c r="AE10" s="86">
        <v>0</v>
      </c>
      <c r="AF10" s="86">
        <v>0</v>
      </c>
      <c r="AG10" s="86">
        <v>0</v>
      </c>
      <c r="AH10" s="86">
        <v>0</v>
      </c>
      <c r="AI10" s="86">
        <v>0</v>
      </c>
      <c r="AJ10" s="86">
        <v>0</v>
      </c>
      <c r="AK10" s="84">
        <f t="shared" si="4"/>
        <v>0</v>
      </c>
    </row>
    <row r="11" spans="1:37" ht="25.5">
      <c r="A11" s="79">
        <v>4</v>
      </c>
      <c r="B11" s="80" t="s">
        <v>165</v>
      </c>
      <c r="C11" s="81">
        <f t="shared" si="5"/>
        <v>296</v>
      </c>
      <c r="D11" s="82">
        <v>0</v>
      </c>
      <c r="E11" s="82">
        <v>0</v>
      </c>
      <c r="F11" s="82">
        <v>0</v>
      </c>
      <c r="G11" s="82">
        <v>10</v>
      </c>
      <c r="H11" s="82">
        <v>104</v>
      </c>
      <c r="I11" s="82">
        <v>22</v>
      </c>
      <c r="J11" s="82">
        <v>27</v>
      </c>
      <c r="K11" s="82">
        <v>18</v>
      </c>
      <c r="L11" s="82">
        <v>0</v>
      </c>
      <c r="M11" s="83">
        <f t="shared" si="0"/>
        <v>181</v>
      </c>
      <c r="N11" s="82">
        <v>0</v>
      </c>
      <c r="O11" s="82">
        <v>0</v>
      </c>
      <c r="P11" s="82">
        <v>0</v>
      </c>
      <c r="Q11" s="82">
        <v>7</v>
      </c>
      <c r="R11" s="82">
        <v>14</v>
      </c>
      <c r="S11" s="82">
        <v>5</v>
      </c>
      <c r="T11" s="83">
        <f t="shared" si="1"/>
        <v>26</v>
      </c>
      <c r="U11" s="82">
        <v>0</v>
      </c>
      <c r="V11" s="82">
        <v>0</v>
      </c>
      <c r="W11" s="82">
        <v>1</v>
      </c>
      <c r="X11" s="82">
        <v>42</v>
      </c>
      <c r="Y11" s="82">
        <v>11</v>
      </c>
      <c r="Z11" s="82">
        <v>6</v>
      </c>
      <c r="AA11" s="83">
        <f t="shared" si="2"/>
        <v>60</v>
      </c>
      <c r="AB11" s="82">
        <v>0</v>
      </c>
      <c r="AC11" s="84">
        <f t="shared" si="3"/>
        <v>267</v>
      </c>
      <c r="AD11" s="82">
        <v>0</v>
      </c>
      <c r="AE11" s="82">
        <v>0</v>
      </c>
      <c r="AF11" s="82">
        <v>2</v>
      </c>
      <c r="AG11" s="82">
        <v>4</v>
      </c>
      <c r="AH11" s="82">
        <v>21</v>
      </c>
      <c r="AI11" s="82">
        <v>2</v>
      </c>
      <c r="AJ11" s="82">
        <v>0</v>
      </c>
      <c r="AK11" s="84">
        <f t="shared" si="4"/>
        <v>29</v>
      </c>
    </row>
    <row r="12" spans="1:37" ht="25.5">
      <c r="A12" s="79">
        <v>5</v>
      </c>
      <c r="B12" s="80" t="s">
        <v>109</v>
      </c>
      <c r="C12" s="81">
        <f t="shared" si="5"/>
        <v>54</v>
      </c>
      <c r="D12" s="82">
        <v>0</v>
      </c>
      <c r="E12" s="82">
        <v>0</v>
      </c>
      <c r="F12" s="82">
        <v>0</v>
      </c>
      <c r="G12" s="82">
        <v>0</v>
      </c>
      <c r="H12" s="82">
        <v>1</v>
      </c>
      <c r="I12" s="82">
        <v>7</v>
      </c>
      <c r="J12" s="82">
        <v>18</v>
      </c>
      <c r="K12" s="82">
        <v>23</v>
      </c>
      <c r="L12" s="82">
        <v>0</v>
      </c>
      <c r="M12" s="83">
        <f t="shared" si="0"/>
        <v>49</v>
      </c>
      <c r="N12" s="82">
        <v>0</v>
      </c>
      <c r="O12" s="82">
        <v>0</v>
      </c>
      <c r="P12" s="82">
        <v>0</v>
      </c>
      <c r="Q12" s="82">
        <v>0</v>
      </c>
      <c r="R12" s="82">
        <v>2</v>
      </c>
      <c r="S12" s="82">
        <v>0</v>
      </c>
      <c r="T12" s="83">
        <f t="shared" si="1"/>
        <v>2</v>
      </c>
      <c r="U12" s="82">
        <v>0</v>
      </c>
      <c r="V12" s="82">
        <v>0</v>
      </c>
      <c r="W12" s="82">
        <v>0</v>
      </c>
      <c r="X12" s="82">
        <v>0</v>
      </c>
      <c r="Y12" s="82">
        <v>1</v>
      </c>
      <c r="Z12" s="82">
        <v>0</v>
      </c>
      <c r="AA12" s="83">
        <f t="shared" si="2"/>
        <v>1</v>
      </c>
      <c r="AB12" s="82">
        <v>0</v>
      </c>
      <c r="AC12" s="84">
        <f t="shared" si="3"/>
        <v>52</v>
      </c>
      <c r="AD12" s="82">
        <v>0</v>
      </c>
      <c r="AE12" s="82">
        <v>0</v>
      </c>
      <c r="AF12" s="82">
        <v>0</v>
      </c>
      <c r="AG12" s="82">
        <v>0</v>
      </c>
      <c r="AH12" s="82">
        <v>1</v>
      </c>
      <c r="AI12" s="82">
        <v>1</v>
      </c>
      <c r="AJ12" s="82">
        <v>0</v>
      </c>
      <c r="AK12" s="84">
        <f t="shared" si="4"/>
        <v>2</v>
      </c>
    </row>
    <row r="13" spans="1:37" ht="38.25">
      <c r="A13" s="79">
        <v>6</v>
      </c>
      <c r="B13" s="80" t="s">
        <v>110</v>
      </c>
      <c r="C13" s="81">
        <f t="shared" si="5"/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3">
        <f t="shared" si="0"/>
        <v>0</v>
      </c>
      <c r="N13" s="82">
        <v>0</v>
      </c>
      <c r="O13" s="82">
        <v>0</v>
      </c>
      <c r="P13" s="82">
        <v>0</v>
      </c>
      <c r="Q13" s="82">
        <v>0</v>
      </c>
      <c r="R13" s="82">
        <v>0</v>
      </c>
      <c r="S13" s="82">
        <v>0</v>
      </c>
      <c r="T13" s="83">
        <f t="shared" si="1"/>
        <v>0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3">
        <f t="shared" si="2"/>
        <v>0</v>
      </c>
      <c r="AB13" s="82">
        <v>0</v>
      </c>
      <c r="AC13" s="84">
        <f t="shared" si="3"/>
        <v>0</v>
      </c>
      <c r="AD13" s="82">
        <v>0</v>
      </c>
      <c r="AE13" s="82">
        <v>0</v>
      </c>
      <c r="AF13" s="82">
        <v>0</v>
      </c>
      <c r="AG13" s="82">
        <v>0</v>
      </c>
      <c r="AH13" s="82">
        <v>0</v>
      </c>
      <c r="AI13" s="82">
        <v>0</v>
      </c>
      <c r="AJ13" s="82">
        <v>0</v>
      </c>
      <c r="AK13" s="84">
        <f t="shared" si="4"/>
        <v>0</v>
      </c>
    </row>
    <row r="14" spans="1:37">
      <c r="A14" s="79">
        <v>7</v>
      </c>
      <c r="B14" s="80" t="s">
        <v>111</v>
      </c>
      <c r="C14" s="81">
        <f t="shared" si="5"/>
        <v>7979</v>
      </c>
      <c r="D14" s="82">
        <v>0</v>
      </c>
      <c r="E14" s="82">
        <v>0</v>
      </c>
      <c r="F14" s="82">
        <v>1</v>
      </c>
      <c r="G14" s="82">
        <v>339</v>
      </c>
      <c r="H14" s="82">
        <v>2681</v>
      </c>
      <c r="I14" s="82">
        <v>1046</v>
      </c>
      <c r="J14" s="82">
        <v>910</v>
      </c>
      <c r="K14" s="82">
        <v>396</v>
      </c>
      <c r="L14" s="82">
        <v>5</v>
      </c>
      <c r="M14" s="83">
        <f t="shared" si="0"/>
        <v>5378</v>
      </c>
      <c r="N14" s="82">
        <v>0</v>
      </c>
      <c r="O14" s="82">
        <v>0</v>
      </c>
      <c r="P14" s="82">
        <v>20</v>
      </c>
      <c r="Q14" s="82">
        <v>380</v>
      </c>
      <c r="R14" s="82">
        <v>241</v>
      </c>
      <c r="S14" s="82">
        <v>76</v>
      </c>
      <c r="T14" s="83">
        <f t="shared" si="1"/>
        <v>717</v>
      </c>
      <c r="U14" s="82">
        <v>0</v>
      </c>
      <c r="V14" s="82">
        <v>0</v>
      </c>
      <c r="W14" s="82">
        <v>113</v>
      </c>
      <c r="X14" s="82">
        <v>917</v>
      </c>
      <c r="Y14" s="82">
        <v>294</v>
      </c>
      <c r="Z14" s="82">
        <v>99</v>
      </c>
      <c r="AA14" s="83">
        <f t="shared" si="2"/>
        <v>1423</v>
      </c>
      <c r="AB14" s="82">
        <v>0</v>
      </c>
      <c r="AC14" s="84">
        <f t="shared" si="3"/>
        <v>7518</v>
      </c>
      <c r="AD14" s="82">
        <v>0</v>
      </c>
      <c r="AE14" s="82">
        <v>0</v>
      </c>
      <c r="AF14" s="82">
        <v>15</v>
      </c>
      <c r="AG14" s="82">
        <v>128</v>
      </c>
      <c r="AH14" s="82">
        <v>283</v>
      </c>
      <c r="AI14" s="82">
        <v>25</v>
      </c>
      <c r="AJ14" s="82">
        <v>10</v>
      </c>
      <c r="AK14" s="84">
        <f t="shared" si="4"/>
        <v>461</v>
      </c>
    </row>
    <row r="15" spans="1:37">
      <c r="A15" s="79">
        <v>8</v>
      </c>
      <c r="B15" s="80" t="s">
        <v>112</v>
      </c>
      <c r="C15" s="81">
        <f t="shared" si="5"/>
        <v>995</v>
      </c>
      <c r="D15" s="82">
        <v>0</v>
      </c>
      <c r="E15" s="82">
        <v>0</v>
      </c>
      <c r="F15" s="82">
        <v>0</v>
      </c>
      <c r="G15" s="82">
        <v>31</v>
      </c>
      <c r="H15" s="82">
        <v>439</v>
      </c>
      <c r="I15" s="82">
        <v>177</v>
      </c>
      <c r="J15" s="82">
        <v>84</v>
      </c>
      <c r="K15" s="82">
        <v>17</v>
      </c>
      <c r="L15" s="82">
        <v>0</v>
      </c>
      <c r="M15" s="83">
        <f t="shared" si="0"/>
        <v>748</v>
      </c>
      <c r="N15" s="82">
        <v>0</v>
      </c>
      <c r="O15" s="82">
        <v>0</v>
      </c>
      <c r="P15" s="82">
        <v>2</v>
      </c>
      <c r="Q15" s="82">
        <v>20</v>
      </c>
      <c r="R15" s="82">
        <v>30</v>
      </c>
      <c r="S15" s="82">
        <v>4</v>
      </c>
      <c r="T15" s="83">
        <f t="shared" si="1"/>
        <v>56</v>
      </c>
      <c r="U15" s="82">
        <v>0</v>
      </c>
      <c r="V15" s="82">
        <v>0</v>
      </c>
      <c r="W15" s="82">
        <v>12</v>
      </c>
      <c r="X15" s="82">
        <v>81</v>
      </c>
      <c r="Y15" s="82">
        <v>30</v>
      </c>
      <c r="Z15" s="82">
        <v>7</v>
      </c>
      <c r="AA15" s="83">
        <f t="shared" si="2"/>
        <v>130</v>
      </c>
      <c r="AB15" s="82">
        <v>0</v>
      </c>
      <c r="AC15" s="84">
        <f t="shared" si="3"/>
        <v>934</v>
      </c>
      <c r="AD15" s="82">
        <v>0</v>
      </c>
      <c r="AE15" s="82">
        <v>0</v>
      </c>
      <c r="AF15" s="82">
        <v>0</v>
      </c>
      <c r="AG15" s="82">
        <v>29</v>
      </c>
      <c r="AH15" s="82">
        <v>24</v>
      </c>
      <c r="AI15" s="82">
        <v>8</v>
      </c>
      <c r="AJ15" s="82">
        <v>0</v>
      </c>
      <c r="AK15" s="84">
        <f t="shared" si="4"/>
        <v>61</v>
      </c>
    </row>
    <row r="16" spans="1:37">
      <c r="A16" s="79">
        <v>9</v>
      </c>
      <c r="B16" s="80" t="s">
        <v>113</v>
      </c>
      <c r="C16" s="85">
        <f t="shared" si="5"/>
        <v>59</v>
      </c>
      <c r="D16" s="86">
        <v>0</v>
      </c>
      <c r="E16" s="86">
        <v>0</v>
      </c>
      <c r="F16" s="86">
        <v>0</v>
      </c>
      <c r="G16" s="86">
        <v>0</v>
      </c>
      <c r="H16" s="86">
        <v>20</v>
      </c>
      <c r="I16" s="86">
        <v>4</v>
      </c>
      <c r="J16" s="86">
        <v>8</v>
      </c>
      <c r="K16" s="86">
        <v>7</v>
      </c>
      <c r="L16" s="86">
        <v>0</v>
      </c>
      <c r="M16" s="83">
        <f t="shared" si="0"/>
        <v>39</v>
      </c>
      <c r="N16" s="86">
        <v>0</v>
      </c>
      <c r="O16" s="86">
        <v>0</v>
      </c>
      <c r="P16" s="86">
        <v>0</v>
      </c>
      <c r="Q16" s="86">
        <v>4</v>
      </c>
      <c r="R16" s="86">
        <v>1</v>
      </c>
      <c r="S16" s="86">
        <v>0</v>
      </c>
      <c r="T16" s="83">
        <f t="shared" si="1"/>
        <v>5</v>
      </c>
      <c r="U16" s="86">
        <v>0</v>
      </c>
      <c r="V16" s="86">
        <v>0</v>
      </c>
      <c r="W16" s="86">
        <v>0</v>
      </c>
      <c r="X16" s="86">
        <v>2</v>
      </c>
      <c r="Y16" s="86">
        <v>3</v>
      </c>
      <c r="Z16" s="86">
        <v>2</v>
      </c>
      <c r="AA16" s="83">
        <f t="shared" si="2"/>
        <v>7</v>
      </c>
      <c r="AB16" s="86">
        <v>0</v>
      </c>
      <c r="AC16" s="84">
        <f t="shared" si="3"/>
        <v>51</v>
      </c>
      <c r="AD16" s="86">
        <v>0</v>
      </c>
      <c r="AE16" s="86">
        <v>0</v>
      </c>
      <c r="AF16" s="86">
        <v>0</v>
      </c>
      <c r="AG16" s="86">
        <v>6</v>
      </c>
      <c r="AH16" s="86">
        <v>2</v>
      </c>
      <c r="AI16" s="86">
        <v>0</v>
      </c>
      <c r="AJ16" s="86">
        <v>0</v>
      </c>
      <c r="AK16" s="84">
        <f t="shared" si="4"/>
        <v>8</v>
      </c>
    </row>
    <row r="17" spans="1:37">
      <c r="A17" s="79">
        <v>10</v>
      </c>
      <c r="B17" s="80" t="s">
        <v>114</v>
      </c>
      <c r="C17" s="85">
        <f t="shared" si="5"/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6">
        <v>0</v>
      </c>
      <c r="L17" s="86">
        <v>0</v>
      </c>
      <c r="M17" s="83">
        <f t="shared" si="0"/>
        <v>0</v>
      </c>
      <c r="N17" s="86">
        <v>0</v>
      </c>
      <c r="O17" s="86">
        <v>0</v>
      </c>
      <c r="P17" s="86">
        <v>0</v>
      </c>
      <c r="Q17" s="86">
        <v>0</v>
      </c>
      <c r="R17" s="86">
        <v>0</v>
      </c>
      <c r="S17" s="86">
        <v>0</v>
      </c>
      <c r="T17" s="83">
        <f t="shared" si="1"/>
        <v>0</v>
      </c>
      <c r="U17" s="86">
        <v>0</v>
      </c>
      <c r="V17" s="86">
        <v>0</v>
      </c>
      <c r="W17" s="86">
        <v>0</v>
      </c>
      <c r="X17" s="86">
        <v>0</v>
      </c>
      <c r="Y17" s="86">
        <v>0</v>
      </c>
      <c r="Z17" s="86">
        <v>0</v>
      </c>
      <c r="AA17" s="83">
        <f t="shared" si="2"/>
        <v>0</v>
      </c>
      <c r="AB17" s="86">
        <v>0</v>
      </c>
      <c r="AC17" s="84">
        <f t="shared" si="3"/>
        <v>0</v>
      </c>
      <c r="AD17" s="86">
        <v>0</v>
      </c>
      <c r="AE17" s="86">
        <v>0</v>
      </c>
      <c r="AF17" s="86">
        <v>0</v>
      </c>
      <c r="AG17" s="86">
        <v>0</v>
      </c>
      <c r="AH17" s="86">
        <v>0</v>
      </c>
      <c r="AI17" s="86">
        <v>0</v>
      </c>
      <c r="AJ17" s="86">
        <v>0</v>
      </c>
      <c r="AK17" s="84">
        <f t="shared" si="4"/>
        <v>0</v>
      </c>
    </row>
    <row r="18" spans="1:37" ht="25.5">
      <c r="A18" s="79">
        <v>11</v>
      </c>
      <c r="B18" s="80" t="s">
        <v>115</v>
      </c>
      <c r="C18" s="81">
        <f t="shared" si="5"/>
        <v>23</v>
      </c>
      <c r="D18" s="82">
        <v>0</v>
      </c>
      <c r="E18" s="82">
        <v>0</v>
      </c>
      <c r="F18" s="82">
        <v>0</v>
      </c>
      <c r="G18" s="82">
        <v>0</v>
      </c>
      <c r="H18" s="82">
        <v>13</v>
      </c>
      <c r="I18" s="82">
        <v>4</v>
      </c>
      <c r="J18" s="82">
        <v>0</v>
      </c>
      <c r="K18" s="82">
        <v>0</v>
      </c>
      <c r="L18" s="82">
        <v>0</v>
      </c>
      <c r="M18" s="83">
        <f t="shared" si="0"/>
        <v>17</v>
      </c>
      <c r="N18" s="82">
        <v>0</v>
      </c>
      <c r="O18" s="82">
        <v>0</v>
      </c>
      <c r="P18" s="82">
        <v>0</v>
      </c>
      <c r="Q18" s="82">
        <v>3</v>
      </c>
      <c r="R18" s="82">
        <v>1</v>
      </c>
      <c r="S18" s="82">
        <v>0</v>
      </c>
      <c r="T18" s="83">
        <f t="shared" si="1"/>
        <v>4</v>
      </c>
      <c r="U18" s="82">
        <v>0</v>
      </c>
      <c r="V18" s="82">
        <v>0</v>
      </c>
      <c r="W18" s="82">
        <v>0</v>
      </c>
      <c r="X18" s="82">
        <v>2</v>
      </c>
      <c r="Y18" s="82">
        <v>0</v>
      </c>
      <c r="Z18" s="82">
        <v>0</v>
      </c>
      <c r="AA18" s="83">
        <f t="shared" si="2"/>
        <v>2</v>
      </c>
      <c r="AB18" s="82">
        <v>0</v>
      </c>
      <c r="AC18" s="84">
        <f t="shared" si="3"/>
        <v>23</v>
      </c>
      <c r="AD18" s="82">
        <v>0</v>
      </c>
      <c r="AE18" s="82">
        <v>0</v>
      </c>
      <c r="AF18" s="82">
        <v>0</v>
      </c>
      <c r="AG18" s="82">
        <v>0</v>
      </c>
      <c r="AH18" s="82">
        <v>0</v>
      </c>
      <c r="AI18" s="82">
        <v>0</v>
      </c>
      <c r="AJ18" s="82">
        <v>0</v>
      </c>
      <c r="AK18" s="84">
        <f t="shared" si="4"/>
        <v>0</v>
      </c>
    </row>
    <row r="19" spans="1:37" ht="25.5">
      <c r="A19" s="79">
        <v>12</v>
      </c>
      <c r="B19" s="80" t="s">
        <v>116</v>
      </c>
      <c r="C19" s="81">
        <f t="shared" si="5"/>
        <v>0</v>
      </c>
      <c r="D19" s="82">
        <v>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3">
        <f t="shared" si="0"/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3">
        <f t="shared" si="1"/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3">
        <f t="shared" si="2"/>
        <v>0</v>
      </c>
      <c r="AB19" s="82">
        <v>0</v>
      </c>
      <c r="AC19" s="84">
        <f t="shared" si="3"/>
        <v>0</v>
      </c>
      <c r="AD19" s="82">
        <v>0</v>
      </c>
      <c r="AE19" s="82">
        <v>0</v>
      </c>
      <c r="AF19" s="82">
        <v>0</v>
      </c>
      <c r="AG19" s="82">
        <v>0</v>
      </c>
      <c r="AH19" s="82">
        <v>0</v>
      </c>
      <c r="AI19" s="82">
        <v>0</v>
      </c>
      <c r="AJ19" s="82">
        <v>0</v>
      </c>
      <c r="AK19" s="84">
        <f t="shared" si="4"/>
        <v>0</v>
      </c>
    </row>
    <row r="20" spans="1:37" ht="25.5">
      <c r="A20" s="79">
        <v>13</v>
      </c>
      <c r="B20" s="80" t="s">
        <v>117</v>
      </c>
      <c r="C20" s="81">
        <f t="shared" si="5"/>
        <v>0</v>
      </c>
      <c r="D20" s="82">
        <v>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3">
        <f t="shared" si="0"/>
        <v>0</v>
      </c>
      <c r="N20" s="82">
        <v>0</v>
      </c>
      <c r="O20" s="82">
        <v>0</v>
      </c>
      <c r="P20" s="82">
        <v>0</v>
      </c>
      <c r="Q20" s="82">
        <v>0</v>
      </c>
      <c r="R20" s="82">
        <v>0</v>
      </c>
      <c r="S20" s="82">
        <v>0</v>
      </c>
      <c r="T20" s="83">
        <f t="shared" si="1"/>
        <v>0</v>
      </c>
      <c r="U20" s="82">
        <v>0</v>
      </c>
      <c r="V20" s="82">
        <v>0</v>
      </c>
      <c r="W20" s="82">
        <v>0</v>
      </c>
      <c r="X20" s="82">
        <v>0</v>
      </c>
      <c r="Y20" s="82">
        <v>0</v>
      </c>
      <c r="Z20" s="82">
        <v>0</v>
      </c>
      <c r="AA20" s="83">
        <f t="shared" si="2"/>
        <v>0</v>
      </c>
      <c r="AB20" s="82">
        <v>0</v>
      </c>
      <c r="AC20" s="84">
        <f t="shared" si="3"/>
        <v>0</v>
      </c>
      <c r="AD20" s="82">
        <v>0</v>
      </c>
      <c r="AE20" s="82">
        <v>0</v>
      </c>
      <c r="AF20" s="82">
        <v>0</v>
      </c>
      <c r="AG20" s="82">
        <v>0</v>
      </c>
      <c r="AH20" s="82">
        <v>0</v>
      </c>
      <c r="AI20" s="82">
        <v>0</v>
      </c>
      <c r="AJ20" s="82">
        <v>0</v>
      </c>
      <c r="AK20" s="84">
        <f t="shared" si="4"/>
        <v>0</v>
      </c>
    </row>
    <row r="21" spans="1:37" ht="25.5">
      <c r="A21" s="79">
        <v>14</v>
      </c>
      <c r="B21" s="80" t="s">
        <v>118</v>
      </c>
      <c r="C21" s="81">
        <f t="shared" si="5"/>
        <v>0</v>
      </c>
      <c r="D21" s="82">
        <v>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3">
        <f t="shared" si="0"/>
        <v>0</v>
      </c>
      <c r="N21" s="82">
        <v>0</v>
      </c>
      <c r="O21" s="82">
        <v>0</v>
      </c>
      <c r="P21" s="82">
        <v>0</v>
      </c>
      <c r="Q21" s="82">
        <v>0</v>
      </c>
      <c r="R21" s="82">
        <v>0</v>
      </c>
      <c r="S21" s="82">
        <v>0</v>
      </c>
      <c r="T21" s="83">
        <f t="shared" si="1"/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3">
        <f t="shared" si="2"/>
        <v>0</v>
      </c>
      <c r="AB21" s="82">
        <v>0</v>
      </c>
      <c r="AC21" s="84">
        <f t="shared" si="3"/>
        <v>0</v>
      </c>
      <c r="AD21" s="82">
        <v>0</v>
      </c>
      <c r="AE21" s="82">
        <v>0</v>
      </c>
      <c r="AF21" s="82">
        <v>0</v>
      </c>
      <c r="AG21" s="82">
        <v>0</v>
      </c>
      <c r="AH21" s="82">
        <v>0</v>
      </c>
      <c r="AI21" s="82">
        <v>0</v>
      </c>
      <c r="AJ21" s="82">
        <v>0</v>
      </c>
      <c r="AK21" s="84">
        <f t="shared" si="4"/>
        <v>0</v>
      </c>
    </row>
    <row r="22" spans="1:37">
      <c r="A22" s="79">
        <v>15</v>
      </c>
      <c r="B22" s="80" t="s">
        <v>119</v>
      </c>
      <c r="C22" s="81">
        <f t="shared" si="5"/>
        <v>494</v>
      </c>
      <c r="D22" s="82">
        <v>0</v>
      </c>
      <c r="E22" s="82">
        <v>0</v>
      </c>
      <c r="F22" s="82">
        <v>0</v>
      </c>
      <c r="G22" s="82">
        <v>6</v>
      </c>
      <c r="H22" s="82">
        <v>108</v>
      </c>
      <c r="I22" s="82">
        <v>55</v>
      </c>
      <c r="J22" s="82">
        <v>50</v>
      </c>
      <c r="K22" s="82">
        <v>18</v>
      </c>
      <c r="L22" s="82">
        <v>0</v>
      </c>
      <c r="M22" s="83">
        <f t="shared" si="0"/>
        <v>237</v>
      </c>
      <c r="N22" s="82">
        <v>0</v>
      </c>
      <c r="O22" s="82">
        <v>0</v>
      </c>
      <c r="P22" s="82">
        <v>0</v>
      </c>
      <c r="Q22" s="82">
        <v>14</v>
      </c>
      <c r="R22" s="82">
        <v>23</v>
      </c>
      <c r="S22" s="82">
        <v>3</v>
      </c>
      <c r="T22" s="83">
        <f t="shared" si="1"/>
        <v>40</v>
      </c>
      <c r="U22" s="82">
        <v>0</v>
      </c>
      <c r="V22" s="82">
        <v>0</v>
      </c>
      <c r="W22" s="82">
        <v>18</v>
      </c>
      <c r="X22" s="82">
        <v>145</v>
      </c>
      <c r="Y22" s="82">
        <v>28</v>
      </c>
      <c r="Z22" s="82">
        <v>2</v>
      </c>
      <c r="AA22" s="83">
        <f t="shared" si="2"/>
        <v>193</v>
      </c>
      <c r="AB22" s="82">
        <v>0</v>
      </c>
      <c r="AC22" s="84">
        <f t="shared" si="3"/>
        <v>470</v>
      </c>
      <c r="AD22" s="82">
        <v>0</v>
      </c>
      <c r="AE22" s="82">
        <v>0</v>
      </c>
      <c r="AF22" s="82">
        <v>0</v>
      </c>
      <c r="AG22" s="82">
        <v>12</v>
      </c>
      <c r="AH22" s="82">
        <v>12</v>
      </c>
      <c r="AI22" s="82">
        <v>0</v>
      </c>
      <c r="AJ22" s="82">
        <v>0</v>
      </c>
      <c r="AK22" s="84">
        <f t="shared" si="4"/>
        <v>24</v>
      </c>
    </row>
    <row r="23" spans="1:37" ht="25.5">
      <c r="A23" s="79">
        <v>16</v>
      </c>
      <c r="B23" s="80" t="s">
        <v>120</v>
      </c>
      <c r="C23" s="81">
        <f t="shared" si="5"/>
        <v>7</v>
      </c>
      <c r="D23" s="82">
        <v>0</v>
      </c>
      <c r="E23" s="82">
        <v>0</v>
      </c>
      <c r="F23" s="82">
        <v>0</v>
      </c>
      <c r="G23" s="82">
        <v>0</v>
      </c>
      <c r="H23" s="82">
        <v>3</v>
      </c>
      <c r="I23" s="82">
        <v>0</v>
      </c>
      <c r="J23" s="82">
        <v>1</v>
      </c>
      <c r="K23" s="82">
        <v>0</v>
      </c>
      <c r="L23" s="82">
        <v>0</v>
      </c>
      <c r="M23" s="83">
        <f t="shared" si="0"/>
        <v>4</v>
      </c>
      <c r="N23" s="82">
        <v>0</v>
      </c>
      <c r="O23" s="82">
        <v>0</v>
      </c>
      <c r="P23" s="82">
        <v>0</v>
      </c>
      <c r="Q23" s="82">
        <v>0</v>
      </c>
      <c r="R23" s="82">
        <v>0</v>
      </c>
      <c r="S23" s="82">
        <v>0</v>
      </c>
      <c r="T23" s="83">
        <f t="shared" si="1"/>
        <v>0</v>
      </c>
      <c r="U23" s="82">
        <v>0</v>
      </c>
      <c r="V23" s="82">
        <v>0</v>
      </c>
      <c r="W23" s="82">
        <v>0</v>
      </c>
      <c r="X23" s="82">
        <v>2</v>
      </c>
      <c r="Y23" s="82">
        <v>1</v>
      </c>
      <c r="Z23" s="82">
        <v>0</v>
      </c>
      <c r="AA23" s="83">
        <f t="shared" si="2"/>
        <v>3</v>
      </c>
      <c r="AB23" s="82">
        <v>0</v>
      </c>
      <c r="AC23" s="84">
        <f t="shared" si="3"/>
        <v>7</v>
      </c>
      <c r="AD23" s="82">
        <v>0</v>
      </c>
      <c r="AE23" s="82">
        <v>0</v>
      </c>
      <c r="AF23" s="82">
        <v>0</v>
      </c>
      <c r="AG23" s="82">
        <v>0</v>
      </c>
      <c r="AH23" s="82">
        <v>0</v>
      </c>
      <c r="AI23" s="82">
        <v>0</v>
      </c>
      <c r="AJ23" s="82">
        <v>0</v>
      </c>
      <c r="AK23" s="84">
        <f t="shared" si="4"/>
        <v>0</v>
      </c>
    </row>
    <row r="24" spans="1:37" ht="36" customHeight="1">
      <c r="A24" s="238" t="s">
        <v>166</v>
      </c>
      <c r="B24" s="239"/>
      <c r="C24" s="87">
        <f>SUM(C8:C23)</f>
        <v>14265</v>
      </c>
      <c r="D24" s="88">
        <f>SUM(D8:D23)</f>
        <v>0</v>
      </c>
      <c r="E24" s="88">
        <f t="shared" ref="E24:AJ24" si="6">SUM(E8:E23)</f>
        <v>0</v>
      </c>
      <c r="F24" s="88">
        <f t="shared" si="6"/>
        <v>1</v>
      </c>
      <c r="G24" s="88">
        <f t="shared" si="6"/>
        <v>394</v>
      </c>
      <c r="H24" s="88">
        <f t="shared" si="6"/>
        <v>3421</v>
      </c>
      <c r="I24" s="88">
        <f t="shared" si="6"/>
        <v>1342</v>
      </c>
      <c r="J24" s="88">
        <f>SUM(J8:J23)</f>
        <v>1138</v>
      </c>
      <c r="K24" s="88">
        <f t="shared" si="6"/>
        <v>511</v>
      </c>
      <c r="L24" s="88">
        <f t="shared" si="6"/>
        <v>5</v>
      </c>
      <c r="M24" s="89">
        <f t="shared" si="6"/>
        <v>6812</v>
      </c>
      <c r="N24" s="88">
        <f t="shared" si="6"/>
        <v>0</v>
      </c>
      <c r="O24" s="88">
        <f t="shared" si="6"/>
        <v>0</v>
      </c>
      <c r="P24" s="88">
        <f t="shared" si="6"/>
        <v>24</v>
      </c>
      <c r="Q24" s="88">
        <f t="shared" si="6"/>
        <v>447</v>
      </c>
      <c r="R24" s="88">
        <f t="shared" si="6"/>
        <v>331</v>
      </c>
      <c r="S24" s="88">
        <f t="shared" si="6"/>
        <v>93</v>
      </c>
      <c r="T24" s="89">
        <f t="shared" si="6"/>
        <v>895</v>
      </c>
      <c r="U24" s="88">
        <f t="shared" si="6"/>
        <v>0</v>
      </c>
      <c r="V24" s="88">
        <f t="shared" si="6"/>
        <v>0</v>
      </c>
      <c r="W24" s="88">
        <f t="shared" si="6"/>
        <v>145</v>
      </c>
      <c r="X24" s="88">
        <f t="shared" si="6"/>
        <v>1211</v>
      </c>
      <c r="Y24" s="88">
        <f t="shared" si="6"/>
        <v>387</v>
      </c>
      <c r="Z24" s="88">
        <f t="shared" si="6"/>
        <v>121</v>
      </c>
      <c r="AA24" s="89">
        <f t="shared" si="6"/>
        <v>1864</v>
      </c>
      <c r="AB24" s="88">
        <f t="shared" si="6"/>
        <v>0</v>
      </c>
      <c r="AC24" s="90">
        <f t="shared" si="6"/>
        <v>9571</v>
      </c>
      <c r="AD24" s="88">
        <f t="shared" si="6"/>
        <v>0</v>
      </c>
      <c r="AE24" s="88">
        <f t="shared" si="6"/>
        <v>0</v>
      </c>
      <c r="AF24" s="88">
        <f t="shared" si="6"/>
        <v>17</v>
      </c>
      <c r="AG24" s="88">
        <f t="shared" si="6"/>
        <v>194</v>
      </c>
      <c r="AH24" s="88">
        <f t="shared" si="6"/>
        <v>391</v>
      </c>
      <c r="AI24" s="88">
        <f t="shared" si="6"/>
        <v>41</v>
      </c>
      <c r="AJ24" s="88">
        <f t="shared" si="6"/>
        <v>4051</v>
      </c>
      <c r="AK24" s="90">
        <f>SUM(AK8:AK23)</f>
        <v>4694</v>
      </c>
    </row>
  </sheetData>
  <protectedRanges>
    <protectedRange sqref="L1:N3" name="Zakres6_3"/>
  </protectedRanges>
  <mergeCells count="11">
    <mergeCell ref="A24:B24"/>
    <mergeCell ref="A4:A6"/>
    <mergeCell ref="B4:B6"/>
    <mergeCell ref="C4:C6"/>
    <mergeCell ref="D4:AB4"/>
    <mergeCell ref="AD4:AJ5"/>
    <mergeCell ref="AK4:AK6"/>
    <mergeCell ref="D5:M5"/>
    <mergeCell ref="N5:T5"/>
    <mergeCell ref="U5:AA5"/>
    <mergeCell ref="AC4:A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FA10-E012-475A-BE23-6D589D5FFE4D}">
  <sheetPr>
    <tabColor theme="7"/>
  </sheetPr>
  <dimension ref="A1:O58"/>
  <sheetViews>
    <sheetView workbookViewId="0"/>
  </sheetViews>
  <sheetFormatPr defaultRowHeight="15"/>
  <cols>
    <col min="2" max="2" width="43.42578125" customWidth="1"/>
    <col min="3" max="3" width="12.85546875" customWidth="1"/>
    <col min="4" max="4" width="11.28515625" customWidth="1"/>
    <col min="5" max="5" width="11.140625" customWidth="1"/>
    <col min="6" max="6" width="8.7109375"/>
    <col min="7" max="7" width="10.140625" customWidth="1"/>
    <col min="8" max="12" width="8.7109375"/>
    <col min="13" max="13" width="9.5703125" customWidth="1"/>
    <col min="14" max="14" width="10.140625" customWidth="1"/>
    <col min="15" max="15" width="10.85546875" customWidth="1"/>
  </cols>
  <sheetData>
    <row r="1" spans="1:15">
      <c r="A1" s="2" t="s">
        <v>0</v>
      </c>
      <c r="B1" s="2"/>
      <c r="C1" s="7"/>
      <c r="D1" s="7"/>
      <c r="E1" s="9"/>
      <c r="F1" s="9"/>
      <c r="G1" s="5"/>
      <c r="H1" s="9"/>
      <c r="I1" s="5"/>
      <c r="J1" s="5"/>
      <c r="K1" s="5"/>
      <c r="L1" s="5"/>
      <c r="M1" s="5"/>
      <c r="N1" s="5"/>
      <c r="O1" s="5"/>
    </row>
    <row r="2" spans="1:15">
      <c r="A2" s="2" t="s">
        <v>1</v>
      </c>
      <c r="B2" s="2"/>
      <c r="C2" s="4"/>
      <c r="D2" s="4"/>
      <c r="E2" s="4"/>
      <c r="F2" s="4"/>
      <c r="G2" s="4"/>
      <c r="H2" s="4"/>
      <c r="I2" s="4"/>
      <c r="J2" s="4"/>
      <c r="K2" s="5"/>
      <c r="L2" s="5"/>
      <c r="M2" s="5"/>
      <c r="N2" s="5"/>
      <c r="O2" s="5"/>
    </row>
    <row r="3" spans="1:15" ht="15.75" thickBot="1">
      <c r="A3" s="2" t="s">
        <v>2</v>
      </c>
      <c r="B3" s="2"/>
      <c r="C3" s="4"/>
      <c r="D3" s="4"/>
      <c r="E3" s="4"/>
      <c r="F3" s="4"/>
      <c r="G3" s="4"/>
      <c r="H3" s="4"/>
      <c r="I3" s="4"/>
      <c r="J3" s="4"/>
      <c r="K3" s="5"/>
      <c r="L3" s="5"/>
      <c r="M3" s="5"/>
      <c r="N3" s="5"/>
      <c r="O3" s="5"/>
    </row>
    <row r="4" spans="1:15" ht="15" customHeight="1">
      <c r="A4" s="268" t="s">
        <v>167</v>
      </c>
      <c r="B4" s="271" t="s">
        <v>168</v>
      </c>
      <c r="C4" s="273" t="s">
        <v>169</v>
      </c>
      <c r="D4" s="276" t="s">
        <v>170</v>
      </c>
      <c r="E4" s="278" t="s">
        <v>171</v>
      </c>
      <c r="F4" s="257" t="s">
        <v>172</v>
      </c>
      <c r="G4" s="258"/>
      <c r="H4" s="258"/>
      <c r="I4" s="258"/>
      <c r="J4" s="258"/>
      <c r="K4" s="258"/>
      <c r="L4" s="258"/>
      <c r="M4" s="258"/>
      <c r="N4" s="258"/>
      <c r="O4" s="259"/>
    </row>
    <row r="5" spans="1:15" ht="67.5">
      <c r="A5" s="269"/>
      <c r="B5" s="221"/>
      <c r="C5" s="274"/>
      <c r="D5" s="277"/>
      <c r="E5" s="279"/>
      <c r="F5" s="109" t="s">
        <v>173</v>
      </c>
      <c r="G5" s="108" t="s">
        <v>174</v>
      </c>
      <c r="H5" s="108" t="s">
        <v>175</v>
      </c>
      <c r="I5" s="108" t="s">
        <v>176</v>
      </c>
      <c r="J5" s="108" t="s">
        <v>177</v>
      </c>
      <c r="K5" s="108" t="s">
        <v>178</v>
      </c>
      <c r="L5" s="108" t="s">
        <v>179</v>
      </c>
      <c r="M5" s="108" t="s">
        <v>180</v>
      </c>
      <c r="N5" s="108" t="s">
        <v>181</v>
      </c>
      <c r="O5" s="110" t="s">
        <v>182</v>
      </c>
    </row>
    <row r="6" spans="1:15" ht="15.75" customHeight="1" thickBot="1">
      <c r="A6" s="270"/>
      <c r="B6" s="272"/>
      <c r="C6" s="275"/>
      <c r="D6" s="260" t="s">
        <v>183</v>
      </c>
      <c r="E6" s="261"/>
      <c r="F6" s="262" t="s">
        <v>183</v>
      </c>
      <c r="G6" s="263"/>
      <c r="H6" s="263"/>
      <c r="I6" s="263"/>
      <c r="J6" s="263"/>
      <c r="K6" s="263"/>
      <c r="L6" s="263"/>
      <c r="M6" s="263"/>
      <c r="N6" s="263"/>
      <c r="O6" s="264"/>
    </row>
    <row r="7" spans="1:15" ht="15.75" thickBot="1">
      <c r="A7" s="91">
        <v>1</v>
      </c>
      <c r="B7" s="92">
        <v>2</v>
      </c>
      <c r="C7" s="93">
        <v>3</v>
      </c>
      <c r="D7" s="94">
        <v>4</v>
      </c>
      <c r="E7" s="95">
        <v>5</v>
      </c>
      <c r="F7" s="96">
        <v>6</v>
      </c>
      <c r="G7" s="97">
        <v>7</v>
      </c>
      <c r="H7" s="97">
        <v>8</v>
      </c>
      <c r="I7" s="97">
        <v>9</v>
      </c>
      <c r="J7" s="97">
        <v>10</v>
      </c>
      <c r="K7" s="97">
        <v>11</v>
      </c>
      <c r="L7" s="97">
        <v>12</v>
      </c>
      <c r="M7" s="97">
        <v>13</v>
      </c>
      <c r="N7" s="97">
        <v>14</v>
      </c>
      <c r="O7" s="93">
        <v>15</v>
      </c>
    </row>
    <row r="8" spans="1:15" ht="15" customHeight="1">
      <c r="A8" s="265" t="s">
        <v>70</v>
      </c>
      <c r="B8" s="186" t="s">
        <v>104</v>
      </c>
      <c r="C8" s="111" t="s">
        <v>105</v>
      </c>
      <c r="D8" s="98">
        <v>0</v>
      </c>
      <c r="E8" s="99">
        <v>0</v>
      </c>
      <c r="F8" s="98">
        <v>0</v>
      </c>
      <c r="G8" s="99">
        <v>0</v>
      </c>
      <c r="H8" s="99">
        <v>0</v>
      </c>
      <c r="I8" s="99">
        <v>0</v>
      </c>
      <c r="J8" s="99">
        <v>0</v>
      </c>
      <c r="K8" s="99">
        <v>0</v>
      </c>
      <c r="L8" s="99">
        <v>0</v>
      </c>
      <c r="M8" s="99">
        <v>0</v>
      </c>
      <c r="N8" s="99">
        <v>0</v>
      </c>
      <c r="O8" s="100">
        <v>0</v>
      </c>
    </row>
    <row r="9" spans="1:15">
      <c r="A9" s="266"/>
      <c r="B9" s="179"/>
      <c r="C9" s="111" t="s">
        <v>47</v>
      </c>
      <c r="D9" s="98">
        <v>23</v>
      </c>
      <c r="E9" s="99">
        <v>0</v>
      </c>
      <c r="F9" s="98">
        <v>4</v>
      </c>
      <c r="G9" s="99">
        <v>7</v>
      </c>
      <c r="H9" s="99">
        <v>3</v>
      </c>
      <c r="I9" s="99">
        <v>0</v>
      </c>
      <c r="J9" s="99">
        <v>0</v>
      </c>
      <c r="K9" s="99">
        <v>1</v>
      </c>
      <c r="L9" s="99">
        <v>0</v>
      </c>
      <c r="M9" s="99">
        <v>0</v>
      </c>
      <c r="N9" s="99">
        <v>1</v>
      </c>
      <c r="O9" s="100">
        <v>7</v>
      </c>
    </row>
    <row r="10" spans="1:15">
      <c r="A10" s="267"/>
      <c r="B10" s="180"/>
      <c r="C10" s="112" t="s">
        <v>14</v>
      </c>
      <c r="D10" s="113">
        <f>SUM(D8,D9)</f>
        <v>23</v>
      </c>
      <c r="E10" s="114">
        <f t="shared" ref="E10:O10" si="0">SUM(E8,E9)</f>
        <v>0</v>
      </c>
      <c r="F10" s="113">
        <f t="shared" si="0"/>
        <v>4</v>
      </c>
      <c r="G10" s="114">
        <f t="shared" si="0"/>
        <v>7</v>
      </c>
      <c r="H10" s="114">
        <f>SUM(H8,H9)</f>
        <v>3</v>
      </c>
      <c r="I10" s="114">
        <f t="shared" si="0"/>
        <v>0</v>
      </c>
      <c r="J10" s="114">
        <f t="shared" si="0"/>
        <v>0</v>
      </c>
      <c r="K10" s="114">
        <f t="shared" si="0"/>
        <v>1</v>
      </c>
      <c r="L10" s="114">
        <f>SUM(L8,L9)</f>
        <v>0</v>
      </c>
      <c r="M10" s="114">
        <f t="shared" si="0"/>
        <v>0</v>
      </c>
      <c r="N10" s="114">
        <f t="shared" si="0"/>
        <v>1</v>
      </c>
      <c r="O10" s="115">
        <f t="shared" si="0"/>
        <v>7</v>
      </c>
    </row>
    <row r="11" spans="1:15" ht="15" customHeight="1">
      <c r="A11" s="253" t="s">
        <v>71</v>
      </c>
      <c r="B11" s="179" t="s">
        <v>106</v>
      </c>
      <c r="C11" s="111" t="s">
        <v>105</v>
      </c>
      <c r="D11" s="101">
        <v>0</v>
      </c>
      <c r="E11" s="99">
        <v>0</v>
      </c>
      <c r="F11" s="101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  <c r="L11" s="99">
        <v>0</v>
      </c>
      <c r="M11" s="99">
        <v>0</v>
      </c>
      <c r="N11" s="99">
        <v>0</v>
      </c>
      <c r="O11" s="100">
        <v>0</v>
      </c>
    </row>
    <row r="12" spans="1:15">
      <c r="A12" s="253"/>
      <c r="B12" s="179"/>
      <c r="C12" s="111" t="s">
        <v>47</v>
      </c>
      <c r="D12" s="101">
        <v>1</v>
      </c>
      <c r="E12" s="99">
        <v>0</v>
      </c>
      <c r="F12" s="101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  <c r="L12" s="99">
        <v>1</v>
      </c>
      <c r="M12" s="99">
        <v>0</v>
      </c>
      <c r="N12" s="99">
        <v>0</v>
      </c>
      <c r="O12" s="100">
        <v>0</v>
      </c>
    </row>
    <row r="13" spans="1:15">
      <c r="A13" s="254"/>
      <c r="B13" s="179"/>
      <c r="C13" s="111" t="s">
        <v>14</v>
      </c>
      <c r="D13" s="116">
        <f t="shared" ref="D13:O13" si="1">SUM(D11,D12)</f>
        <v>1</v>
      </c>
      <c r="E13" s="117">
        <f t="shared" si="1"/>
        <v>0</v>
      </c>
      <c r="F13" s="116">
        <f t="shared" si="1"/>
        <v>0</v>
      </c>
      <c r="G13" s="117">
        <f t="shared" si="1"/>
        <v>0</v>
      </c>
      <c r="H13" s="117">
        <f t="shared" si="1"/>
        <v>0</v>
      </c>
      <c r="I13" s="117">
        <f t="shared" si="1"/>
        <v>0</v>
      </c>
      <c r="J13" s="117">
        <f t="shared" si="1"/>
        <v>0</v>
      </c>
      <c r="K13" s="117">
        <f t="shared" si="1"/>
        <v>0</v>
      </c>
      <c r="L13" s="117">
        <f>SUM(L11,L12)</f>
        <v>1</v>
      </c>
      <c r="M13" s="117">
        <f t="shared" si="1"/>
        <v>0</v>
      </c>
      <c r="N13" s="117">
        <f t="shared" si="1"/>
        <v>0</v>
      </c>
      <c r="O13" s="118">
        <f t="shared" si="1"/>
        <v>0</v>
      </c>
    </row>
    <row r="14" spans="1:15" ht="15" customHeight="1">
      <c r="A14" s="256">
        <v>3</v>
      </c>
      <c r="B14" s="182" t="s">
        <v>107</v>
      </c>
      <c r="C14" s="111" t="s">
        <v>105</v>
      </c>
      <c r="D14" s="102">
        <v>0</v>
      </c>
      <c r="E14" s="103">
        <v>0</v>
      </c>
      <c r="F14" s="102">
        <v>0</v>
      </c>
      <c r="G14" s="103">
        <v>0</v>
      </c>
      <c r="H14" s="103">
        <v>0</v>
      </c>
      <c r="I14" s="103">
        <v>0</v>
      </c>
      <c r="J14" s="103">
        <v>0</v>
      </c>
      <c r="K14" s="103">
        <v>0</v>
      </c>
      <c r="L14" s="103">
        <v>0</v>
      </c>
      <c r="M14" s="103">
        <v>0</v>
      </c>
      <c r="N14" s="103">
        <v>0</v>
      </c>
      <c r="O14" s="104">
        <v>0</v>
      </c>
    </row>
    <row r="15" spans="1:15">
      <c r="A15" s="256"/>
      <c r="B15" s="182"/>
      <c r="C15" s="111" t="s">
        <v>47</v>
      </c>
      <c r="D15" s="105">
        <v>0</v>
      </c>
      <c r="E15" s="106">
        <v>4</v>
      </c>
      <c r="F15" s="105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7">
        <v>4</v>
      </c>
    </row>
    <row r="16" spans="1:15">
      <c r="A16" s="256"/>
      <c r="B16" s="182"/>
      <c r="C16" s="111" t="s">
        <v>14</v>
      </c>
      <c r="D16" s="119">
        <f>D14+D15</f>
        <v>0</v>
      </c>
      <c r="E16" s="120">
        <f t="shared" ref="E16:O16" si="2">E14+E15</f>
        <v>4</v>
      </c>
      <c r="F16" s="119">
        <f t="shared" si="2"/>
        <v>0</v>
      </c>
      <c r="G16" s="120">
        <f t="shared" si="2"/>
        <v>0</v>
      </c>
      <c r="H16" s="120">
        <f t="shared" si="2"/>
        <v>0</v>
      </c>
      <c r="I16" s="120">
        <f t="shared" si="2"/>
        <v>0</v>
      </c>
      <c r="J16" s="120">
        <f t="shared" si="2"/>
        <v>0</v>
      </c>
      <c r="K16" s="120">
        <f t="shared" si="2"/>
        <v>0</v>
      </c>
      <c r="L16" s="120">
        <f>L14+L15</f>
        <v>0</v>
      </c>
      <c r="M16" s="120">
        <f t="shared" si="2"/>
        <v>0</v>
      </c>
      <c r="N16" s="120">
        <f t="shared" si="2"/>
        <v>0</v>
      </c>
      <c r="O16" s="121">
        <f t="shared" si="2"/>
        <v>4</v>
      </c>
    </row>
    <row r="17" spans="1:15" ht="15" customHeight="1">
      <c r="A17" s="253" t="s">
        <v>73</v>
      </c>
      <c r="B17" s="186" t="s">
        <v>108</v>
      </c>
      <c r="C17" s="122" t="s">
        <v>105</v>
      </c>
      <c r="D17" s="105">
        <v>0</v>
      </c>
      <c r="E17" s="106">
        <v>0</v>
      </c>
      <c r="F17" s="105">
        <v>0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7">
        <v>0</v>
      </c>
    </row>
    <row r="18" spans="1:15">
      <c r="A18" s="253"/>
      <c r="B18" s="179"/>
      <c r="C18" s="111" t="s">
        <v>47</v>
      </c>
      <c r="D18" s="105">
        <v>119</v>
      </c>
      <c r="E18" s="106">
        <v>1</v>
      </c>
      <c r="F18" s="105">
        <v>20</v>
      </c>
      <c r="G18" s="106">
        <v>9</v>
      </c>
      <c r="H18" s="106">
        <v>3</v>
      </c>
      <c r="I18" s="106">
        <v>22</v>
      </c>
      <c r="J18" s="106">
        <v>2</v>
      </c>
      <c r="K18" s="106">
        <v>3</v>
      </c>
      <c r="L18" s="106">
        <v>9</v>
      </c>
      <c r="M18" s="106">
        <v>9</v>
      </c>
      <c r="N18" s="106">
        <v>1</v>
      </c>
      <c r="O18" s="107">
        <v>42</v>
      </c>
    </row>
    <row r="19" spans="1:15">
      <c r="A19" s="254"/>
      <c r="B19" s="180"/>
      <c r="C19" s="112" t="s">
        <v>14</v>
      </c>
      <c r="D19" s="119">
        <f>D17+D18</f>
        <v>119</v>
      </c>
      <c r="E19" s="120">
        <f t="shared" ref="E19:O19" si="3">E17+E18</f>
        <v>1</v>
      </c>
      <c r="F19" s="119">
        <f t="shared" si="3"/>
        <v>20</v>
      </c>
      <c r="G19" s="120">
        <f t="shared" si="3"/>
        <v>9</v>
      </c>
      <c r="H19" s="120">
        <f t="shared" si="3"/>
        <v>3</v>
      </c>
      <c r="I19" s="120">
        <f t="shared" si="3"/>
        <v>22</v>
      </c>
      <c r="J19" s="120">
        <f t="shared" si="3"/>
        <v>2</v>
      </c>
      <c r="K19" s="120">
        <f t="shared" si="3"/>
        <v>3</v>
      </c>
      <c r="L19" s="120">
        <f>L17+L18</f>
        <v>9</v>
      </c>
      <c r="M19" s="120">
        <f t="shared" si="3"/>
        <v>9</v>
      </c>
      <c r="N19" s="120">
        <f t="shared" si="3"/>
        <v>1</v>
      </c>
      <c r="O19" s="121">
        <f t="shared" si="3"/>
        <v>42</v>
      </c>
    </row>
    <row r="20" spans="1:15" ht="15" customHeight="1">
      <c r="A20" s="252" t="s">
        <v>74</v>
      </c>
      <c r="B20" s="179" t="s">
        <v>109</v>
      </c>
      <c r="C20" s="123" t="s">
        <v>105</v>
      </c>
      <c r="D20" s="105">
        <v>0</v>
      </c>
      <c r="E20" s="106">
        <v>0</v>
      </c>
      <c r="F20" s="105">
        <v>0</v>
      </c>
      <c r="G20" s="106">
        <v>0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  <c r="M20" s="106">
        <v>0</v>
      </c>
      <c r="N20" s="106">
        <v>0</v>
      </c>
      <c r="O20" s="107">
        <v>0</v>
      </c>
    </row>
    <row r="21" spans="1:15">
      <c r="A21" s="253"/>
      <c r="B21" s="179"/>
      <c r="C21" s="123" t="s">
        <v>47</v>
      </c>
      <c r="D21" s="105">
        <v>0</v>
      </c>
      <c r="E21" s="106">
        <v>0</v>
      </c>
      <c r="F21" s="105">
        <v>0</v>
      </c>
      <c r="G21" s="106">
        <v>0</v>
      </c>
      <c r="H21" s="106">
        <v>0</v>
      </c>
      <c r="I21" s="106">
        <v>0</v>
      </c>
      <c r="J21" s="106">
        <v>0</v>
      </c>
      <c r="K21" s="106">
        <v>0</v>
      </c>
      <c r="L21" s="106">
        <v>0</v>
      </c>
      <c r="M21" s="106">
        <v>0</v>
      </c>
      <c r="N21" s="106">
        <v>0</v>
      </c>
      <c r="O21" s="107">
        <v>0</v>
      </c>
    </row>
    <row r="22" spans="1:15">
      <c r="A22" s="254"/>
      <c r="B22" s="180"/>
      <c r="C22" s="124" t="s">
        <v>14</v>
      </c>
      <c r="D22" s="119">
        <f>D20+D21</f>
        <v>0</v>
      </c>
      <c r="E22" s="120">
        <f t="shared" ref="E22:O22" si="4">E20+E21</f>
        <v>0</v>
      </c>
      <c r="F22" s="119">
        <f t="shared" si="4"/>
        <v>0</v>
      </c>
      <c r="G22" s="120">
        <f t="shared" si="4"/>
        <v>0</v>
      </c>
      <c r="H22" s="120">
        <f t="shared" si="4"/>
        <v>0</v>
      </c>
      <c r="I22" s="120">
        <f t="shared" si="4"/>
        <v>0</v>
      </c>
      <c r="J22" s="120">
        <f t="shared" si="4"/>
        <v>0</v>
      </c>
      <c r="K22" s="120">
        <f t="shared" si="4"/>
        <v>0</v>
      </c>
      <c r="L22" s="120">
        <f>L20+L21</f>
        <v>0</v>
      </c>
      <c r="M22" s="120">
        <f t="shared" si="4"/>
        <v>0</v>
      </c>
      <c r="N22" s="120">
        <f t="shared" si="4"/>
        <v>0</v>
      </c>
      <c r="O22" s="121">
        <f t="shared" si="4"/>
        <v>0</v>
      </c>
    </row>
    <row r="23" spans="1:15" ht="15" customHeight="1">
      <c r="A23" s="252" t="s">
        <v>75</v>
      </c>
      <c r="B23" s="179" t="s">
        <v>110</v>
      </c>
      <c r="C23" s="123" t="s">
        <v>105</v>
      </c>
      <c r="D23" s="105">
        <v>0</v>
      </c>
      <c r="E23" s="106">
        <v>0</v>
      </c>
      <c r="F23" s="105">
        <v>0</v>
      </c>
      <c r="G23" s="106">
        <v>0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>
        <v>0</v>
      </c>
      <c r="N23" s="106">
        <v>0</v>
      </c>
      <c r="O23" s="107">
        <v>0</v>
      </c>
    </row>
    <row r="24" spans="1:15">
      <c r="A24" s="253"/>
      <c r="B24" s="179"/>
      <c r="C24" s="123" t="s">
        <v>47</v>
      </c>
      <c r="D24" s="105">
        <v>0</v>
      </c>
      <c r="E24" s="106">
        <v>0</v>
      </c>
      <c r="F24" s="105">
        <v>0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  <c r="M24" s="106">
        <v>0</v>
      </c>
      <c r="N24" s="106">
        <v>0</v>
      </c>
      <c r="O24" s="107">
        <v>0</v>
      </c>
    </row>
    <row r="25" spans="1:15">
      <c r="A25" s="254"/>
      <c r="B25" s="180"/>
      <c r="C25" s="124" t="s">
        <v>14</v>
      </c>
      <c r="D25" s="119">
        <f>D23+D24</f>
        <v>0</v>
      </c>
      <c r="E25" s="120">
        <f t="shared" ref="E25:O25" si="5">E23+E24</f>
        <v>0</v>
      </c>
      <c r="F25" s="119">
        <f t="shared" si="5"/>
        <v>0</v>
      </c>
      <c r="G25" s="120">
        <f t="shared" si="5"/>
        <v>0</v>
      </c>
      <c r="H25" s="120">
        <f t="shared" si="5"/>
        <v>0</v>
      </c>
      <c r="I25" s="120">
        <f t="shared" si="5"/>
        <v>0</v>
      </c>
      <c r="J25" s="120">
        <f t="shared" si="5"/>
        <v>0</v>
      </c>
      <c r="K25" s="120">
        <f t="shared" si="5"/>
        <v>0</v>
      </c>
      <c r="L25" s="120">
        <f>L23+L24</f>
        <v>0</v>
      </c>
      <c r="M25" s="120">
        <f t="shared" si="5"/>
        <v>0</v>
      </c>
      <c r="N25" s="120">
        <f t="shared" si="5"/>
        <v>0</v>
      </c>
      <c r="O25" s="121">
        <f t="shared" si="5"/>
        <v>0</v>
      </c>
    </row>
    <row r="26" spans="1:15" ht="15" customHeight="1">
      <c r="A26" s="252" t="s">
        <v>76</v>
      </c>
      <c r="B26" s="179" t="s">
        <v>111</v>
      </c>
      <c r="C26" s="123" t="s">
        <v>105</v>
      </c>
      <c r="D26" s="105">
        <v>0</v>
      </c>
      <c r="E26" s="106">
        <v>0</v>
      </c>
      <c r="F26" s="105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  <c r="M26" s="106">
        <v>0</v>
      </c>
      <c r="N26" s="106">
        <v>0</v>
      </c>
      <c r="O26" s="107">
        <v>0</v>
      </c>
    </row>
    <row r="27" spans="1:15">
      <c r="A27" s="253"/>
      <c r="B27" s="179"/>
      <c r="C27" s="123" t="s">
        <v>47</v>
      </c>
      <c r="D27" s="105">
        <v>6076</v>
      </c>
      <c r="E27" s="106">
        <v>46</v>
      </c>
      <c r="F27" s="105">
        <v>3555</v>
      </c>
      <c r="G27" s="106">
        <v>1273</v>
      </c>
      <c r="H27" s="106">
        <v>353</v>
      </c>
      <c r="I27" s="106">
        <v>5</v>
      </c>
      <c r="J27" s="106">
        <v>1</v>
      </c>
      <c r="K27" s="106">
        <v>15</v>
      </c>
      <c r="L27" s="106">
        <v>47</v>
      </c>
      <c r="M27" s="106">
        <v>51</v>
      </c>
      <c r="N27" s="106">
        <v>26</v>
      </c>
      <c r="O27" s="107">
        <v>796</v>
      </c>
    </row>
    <row r="28" spans="1:15">
      <c r="A28" s="254"/>
      <c r="B28" s="180"/>
      <c r="C28" s="124" t="s">
        <v>14</v>
      </c>
      <c r="D28" s="125">
        <f>D26+D27</f>
        <v>6076</v>
      </c>
      <c r="E28" s="126">
        <f t="shared" ref="E28:O28" si="6">E26+E27</f>
        <v>46</v>
      </c>
      <c r="F28" s="119">
        <f t="shared" si="6"/>
        <v>3555</v>
      </c>
      <c r="G28" s="120">
        <f t="shared" si="6"/>
        <v>1273</v>
      </c>
      <c r="H28" s="120">
        <f t="shared" si="6"/>
        <v>353</v>
      </c>
      <c r="I28" s="120">
        <f t="shared" si="6"/>
        <v>5</v>
      </c>
      <c r="J28" s="120">
        <f t="shared" si="6"/>
        <v>1</v>
      </c>
      <c r="K28" s="120">
        <f t="shared" si="6"/>
        <v>15</v>
      </c>
      <c r="L28" s="120">
        <f>L26+L27</f>
        <v>47</v>
      </c>
      <c r="M28" s="120">
        <f t="shared" si="6"/>
        <v>51</v>
      </c>
      <c r="N28" s="120">
        <f t="shared" si="6"/>
        <v>26</v>
      </c>
      <c r="O28" s="121">
        <f t="shared" si="6"/>
        <v>796</v>
      </c>
    </row>
    <row r="29" spans="1:15" ht="15" customHeight="1">
      <c r="A29" s="252" t="s">
        <v>77</v>
      </c>
      <c r="B29" s="179" t="s">
        <v>112</v>
      </c>
      <c r="C29" s="123" t="s">
        <v>105</v>
      </c>
      <c r="D29" s="105">
        <v>0</v>
      </c>
      <c r="E29" s="106">
        <v>0</v>
      </c>
      <c r="F29" s="105">
        <v>0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6">
        <v>0</v>
      </c>
      <c r="N29" s="106">
        <v>0</v>
      </c>
      <c r="O29" s="107">
        <v>0</v>
      </c>
    </row>
    <row r="30" spans="1:15">
      <c r="A30" s="253"/>
      <c r="B30" s="179"/>
      <c r="C30" s="123" t="s">
        <v>47</v>
      </c>
      <c r="D30" s="105">
        <v>55</v>
      </c>
      <c r="E30" s="106">
        <v>7</v>
      </c>
      <c r="F30" s="105">
        <v>11</v>
      </c>
      <c r="G30" s="106">
        <v>34</v>
      </c>
      <c r="H30" s="106">
        <v>1</v>
      </c>
      <c r="I30" s="106">
        <v>0</v>
      </c>
      <c r="J30" s="106">
        <v>0</v>
      </c>
      <c r="K30" s="106">
        <v>1</v>
      </c>
      <c r="L30" s="106">
        <v>12</v>
      </c>
      <c r="M30" s="106">
        <v>0</v>
      </c>
      <c r="N30" s="106">
        <v>1</v>
      </c>
      <c r="O30" s="107">
        <v>2</v>
      </c>
    </row>
    <row r="31" spans="1:15">
      <c r="A31" s="254"/>
      <c r="B31" s="179"/>
      <c r="C31" s="123" t="s">
        <v>14</v>
      </c>
      <c r="D31" s="125">
        <f>D29+D30</f>
        <v>55</v>
      </c>
      <c r="E31" s="127">
        <f t="shared" ref="E31:O31" si="7">E29+E30</f>
        <v>7</v>
      </c>
      <c r="F31" s="125">
        <f t="shared" si="7"/>
        <v>11</v>
      </c>
      <c r="G31" s="127">
        <f t="shared" si="7"/>
        <v>34</v>
      </c>
      <c r="H31" s="127">
        <f t="shared" si="7"/>
        <v>1</v>
      </c>
      <c r="I31" s="127">
        <f t="shared" si="7"/>
        <v>0</v>
      </c>
      <c r="J31" s="127">
        <f t="shared" si="7"/>
        <v>0</v>
      </c>
      <c r="K31" s="127">
        <f t="shared" si="7"/>
        <v>1</v>
      </c>
      <c r="L31" s="127">
        <f>L29+L30</f>
        <v>12</v>
      </c>
      <c r="M31" s="127">
        <f t="shared" si="7"/>
        <v>0</v>
      </c>
      <c r="N31" s="127">
        <f t="shared" si="7"/>
        <v>1</v>
      </c>
      <c r="O31" s="126">
        <f t="shared" si="7"/>
        <v>2</v>
      </c>
    </row>
    <row r="32" spans="1:15" ht="15" customHeight="1">
      <c r="A32" s="252">
        <v>9</v>
      </c>
      <c r="B32" s="182" t="s">
        <v>113</v>
      </c>
      <c r="C32" s="123" t="s">
        <v>105</v>
      </c>
      <c r="D32" s="105">
        <v>0</v>
      </c>
      <c r="E32" s="106">
        <v>0</v>
      </c>
      <c r="F32" s="105">
        <v>0</v>
      </c>
      <c r="G32" s="106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7">
        <v>0</v>
      </c>
    </row>
    <row r="33" spans="1:15">
      <c r="A33" s="253"/>
      <c r="B33" s="182"/>
      <c r="C33" s="123" t="s">
        <v>47</v>
      </c>
      <c r="D33" s="105">
        <v>35</v>
      </c>
      <c r="E33" s="106">
        <v>0</v>
      </c>
      <c r="F33" s="105">
        <v>9</v>
      </c>
      <c r="G33" s="106">
        <v>9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06">
        <v>0</v>
      </c>
      <c r="N33" s="106">
        <v>0</v>
      </c>
      <c r="O33" s="107">
        <v>17</v>
      </c>
    </row>
    <row r="34" spans="1:15">
      <c r="A34" s="254"/>
      <c r="B34" s="182"/>
      <c r="C34" s="123" t="s">
        <v>14</v>
      </c>
      <c r="D34" s="125">
        <f>D32+D33</f>
        <v>35</v>
      </c>
      <c r="E34" s="127">
        <f t="shared" ref="E34:O34" si="8">E32+E33</f>
        <v>0</v>
      </c>
      <c r="F34" s="125">
        <f t="shared" si="8"/>
        <v>9</v>
      </c>
      <c r="G34" s="127">
        <f t="shared" si="8"/>
        <v>9</v>
      </c>
      <c r="H34" s="127">
        <f t="shared" si="8"/>
        <v>0</v>
      </c>
      <c r="I34" s="127">
        <f t="shared" si="8"/>
        <v>0</v>
      </c>
      <c r="J34" s="127">
        <f t="shared" si="8"/>
        <v>0</v>
      </c>
      <c r="K34" s="127">
        <f t="shared" si="8"/>
        <v>0</v>
      </c>
      <c r="L34" s="127">
        <f>L32+L33</f>
        <v>0</v>
      </c>
      <c r="M34" s="127">
        <f t="shared" si="8"/>
        <v>0</v>
      </c>
      <c r="N34" s="127">
        <f t="shared" si="8"/>
        <v>0</v>
      </c>
      <c r="O34" s="126">
        <f t="shared" si="8"/>
        <v>17</v>
      </c>
    </row>
    <row r="35" spans="1:15" ht="15" customHeight="1">
      <c r="A35" s="253">
        <v>10</v>
      </c>
      <c r="B35" s="185" t="s">
        <v>114</v>
      </c>
      <c r="C35" s="128" t="s">
        <v>105</v>
      </c>
      <c r="D35" s="102">
        <v>0</v>
      </c>
      <c r="E35" s="103">
        <v>0</v>
      </c>
      <c r="F35" s="102">
        <v>0</v>
      </c>
      <c r="G35" s="103">
        <v>0</v>
      </c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  <c r="O35" s="104">
        <v>0</v>
      </c>
    </row>
    <row r="36" spans="1:15">
      <c r="A36" s="253"/>
      <c r="B36" s="182"/>
      <c r="C36" s="123" t="s">
        <v>47</v>
      </c>
      <c r="D36" s="105">
        <v>0</v>
      </c>
      <c r="E36" s="107">
        <v>0</v>
      </c>
      <c r="F36" s="105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7">
        <v>0</v>
      </c>
    </row>
    <row r="37" spans="1:15">
      <c r="A37" s="254"/>
      <c r="B37" s="183"/>
      <c r="C37" s="124" t="s">
        <v>14</v>
      </c>
      <c r="D37" s="125">
        <f>D35+D36</f>
        <v>0</v>
      </c>
      <c r="E37" s="126">
        <f t="shared" ref="E37:O37" si="9">E35+E36</f>
        <v>0</v>
      </c>
      <c r="F37" s="119">
        <f t="shared" si="9"/>
        <v>0</v>
      </c>
      <c r="G37" s="120">
        <f t="shared" si="9"/>
        <v>0</v>
      </c>
      <c r="H37" s="120">
        <f t="shared" si="9"/>
        <v>0</v>
      </c>
      <c r="I37" s="120">
        <f t="shared" si="9"/>
        <v>0</v>
      </c>
      <c r="J37" s="120">
        <f t="shared" si="9"/>
        <v>0</v>
      </c>
      <c r="K37" s="120">
        <f t="shared" si="9"/>
        <v>0</v>
      </c>
      <c r="L37" s="120">
        <f>L35+L36</f>
        <v>0</v>
      </c>
      <c r="M37" s="120">
        <f t="shared" si="9"/>
        <v>0</v>
      </c>
      <c r="N37" s="120">
        <f t="shared" si="9"/>
        <v>0</v>
      </c>
      <c r="O37" s="121">
        <f t="shared" si="9"/>
        <v>0</v>
      </c>
    </row>
    <row r="38" spans="1:15" ht="15" customHeight="1">
      <c r="A38" s="252" t="s">
        <v>80</v>
      </c>
      <c r="B38" s="179" t="s">
        <v>115</v>
      </c>
      <c r="C38" s="123" t="s">
        <v>105</v>
      </c>
      <c r="D38" s="102">
        <v>0</v>
      </c>
      <c r="E38" s="103">
        <v>0</v>
      </c>
      <c r="F38" s="105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7">
        <v>0</v>
      </c>
    </row>
    <row r="39" spans="1:15">
      <c r="A39" s="253"/>
      <c r="B39" s="179"/>
      <c r="C39" s="123" t="s">
        <v>47</v>
      </c>
      <c r="D39" s="105">
        <v>4</v>
      </c>
      <c r="E39" s="106">
        <v>0</v>
      </c>
      <c r="F39" s="105">
        <v>0</v>
      </c>
      <c r="G39" s="106">
        <v>4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  <c r="N39" s="106">
        <v>0</v>
      </c>
      <c r="O39" s="107">
        <v>0</v>
      </c>
    </row>
    <row r="40" spans="1:15">
      <c r="A40" s="254"/>
      <c r="B40" s="180"/>
      <c r="C40" s="124" t="s">
        <v>14</v>
      </c>
      <c r="D40" s="119">
        <f>D38+D39</f>
        <v>4</v>
      </c>
      <c r="E40" s="120">
        <f t="shared" ref="E40:O40" si="10">E38+E39</f>
        <v>0</v>
      </c>
      <c r="F40" s="119">
        <f t="shared" si="10"/>
        <v>0</v>
      </c>
      <c r="G40" s="120">
        <f t="shared" si="10"/>
        <v>4</v>
      </c>
      <c r="H40" s="120">
        <f t="shared" si="10"/>
        <v>0</v>
      </c>
      <c r="I40" s="120">
        <f t="shared" si="10"/>
        <v>0</v>
      </c>
      <c r="J40" s="120">
        <f t="shared" si="10"/>
        <v>0</v>
      </c>
      <c r="K40" s="120">
        <f t="shared" si="10"/>
        <v>0</v>
      </c>
      <c r="L40" s="120">
        <f>L38+L39</f>
        <v>0</v>
      </c>
      <c r="M40" s="120">
        <f t="shared" si="10"/>
        <v>0</v>
      </c>
      <c r="N40" s="120">
        <f t="shared" si="10"/>
        <v>0</v>
      </c>
      <c r="O40" s="121">
        <f t="shared" si="10"/>
        <v>0</v>
      </c>
    </row>
    <row r="41" spans="1:15" ht="15" customHeight="1">
      <c r="A41" s="252" t="s">
        <v>81</v>
      </c>
      <c r="B41" s="179" t="s">
        <v>116</v>
      </c>
      <c r="C41" s="123" t="s">
        <v>105</v>
      </c>
      <c r="D41" s="105">
        <v>0</v>
      </c>
      <c r="E41" s="106">
        <v>0</v>
      </c>
      <c r="F41" s="105">
        <v>0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7">
        <v>0</v>
      </c>
    </row>
    <row r="42" spans="1:15">
      <c r="A42" s="253"/>
      <c r="B42" s="179"/>
      <c r="C42" s="123" t="s">
        <v>47</v>
      </c>
      <c r="D42" s="105">
        <v>0</v>
      </c>
      <c r="E42" s="106">
        <v>0</v>
      </c>
      <c r="F42" s="105">
        <v>0</v>
      </c>
      <c r="G42" s="106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7">
        <v>0</v>
      </c>
    </row>
    <row r="43" spans="1:15">
      <c r="A43" s="254"/>
      <c r="B43" s="180"/>
      <c r="C43" s="124" t="s">
        <v>14</v>
      </c>
      <c r="D43" s="119">
        <f>D41+D42</f>
        <v>0</v>
      </c>
      <c r="E43" s="120">
        <f t="shared" ref="E43:O43" si="11">E41+E42</f>
        <v>0</v>
      </c>
      <c r="F43" s="119">
        <f t="shared" si="11"/>
        <v>0</v>
      </c>
      <c r="G43" s="120">
        <f t="shared" si="11"/>
        <v>0</v>
      </c>
      <c r="H43" s="120">
        <f t="shared" si="11"/>
        <v>0</v>
      </c>
      <c r="I43" s="120">
        <f t="shared" si="11"/>
        <v>0</v>
      </c>
      <c r="J43" s="120">
        <f t="shared" si="11"/>
        <v>0</v>
      </c>
      <c r="K43" s="120">
        <f t="shared" si="11"/>
        <v>0</v>
      </c>
      <c r="L43" s="120">
        <f>L41+L42</f>
        <v>0</v>
      </c>
      <c r="M43" s="120">
        <f t="shared" si="11"/>
        <v>0</v>
      </c>
      <c r="N43" s="120">
        <f t="shared" si="11"/>
        <v>0</v>
      </c>
      <c r="O43" s="121">
        <f t="shared" si="11"/>
        <v>0</v>
      </c>
    </row>
    <row r="44" spans="1:15" ht="15" customHeight="1">
      <c r="A44" s="252" t="s">
        <v>82</v>
      </c>
      <c r="B44" s="179" t="s">
        <v>117</v>
      </c>
      <c r="C44" s="123" t="s">
        <v>105</v>
      </c>
      <c r="D44" s="105">
        <v>0</v>
      </c>
      <c r="E44" s="106">
        <v>0</v>
      </c>
      <c r="F44" s="105">
        <v>0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7">
        <v>0</v>
      </c>
    </row>
    <row r="45" spans="1:15">
      <c r="A45" s="253"/>
      <c r="B45" s="179"/>
      <c r="C45" s="123" t="s">
        <v>47</v>
      </c>
      <c r="D45" s="105">
        <v>0</v>
      </c>
      <c r="E45" s="106">
        <v>0</v>
      </c>
      <c r="F45" s="105">
        <v>0</v>
      </c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06">
        <v>0</v>
      </c>
      <c r="M45" s="106">
        <v>0</v>
      </c>
      <c r="N45" s="106">
        <v>0</v>
      </c>
      <c r="O45" s="107">
        <v>0</v>
      </c>
    </row>
    <row r="46" spans="1:15">
      <c r="A46" s="254"/>
      <c r="B46" s="180"/>
      <c r="C46" s="124" t="s">
        <v>14</v>
      </c>
      <c r="D46" s="125">
        <f>D44+D45</f>
        <v>0</v>
      </c>
      <c r="E46" s="126">
        <f t="shared" ref="E46:O46" si="12">E44+E45</f>
        <v>0</v>
      </c>
      <c r="F46" s="119">
        <f t="shared" si="12"/>
        <v>0</v>
      </c>
      <c r="G46" s="120">
        <f t="shared" si="12"/>
        <v>0</v>
      </c>
      <c r="H46" s="120">
        <f t="shared" si="12"/>
        <v>0</v>
      </c>
      <c r="I46" s="120">
        <f t="shared" si="12"/>
        <v>0</v>
      </c>
      <c r="J46" s="120">
        <f t="shared" si="12"/>
        <v>0</v>
      </c>
      <c r="K46" s="120">
        <f t="shared" si="12"/>
        <v>0</v>
      </c>
      <c r="L46" s="120">
        <f>L44+L45</f>
        <v>0</v>
      </c>
      <c r="M46" s="120">
        <f t="shared" si="12"/>
        <v>0</v>
      </c>
      <c r="N46" s="120">
        <f t="shared" si="12"/>
        <v>0</v>
      </c>
      <c r="O46" s="121">
        <f t="shared" si="12"/>
        <v>0</v>
      </c>
    </row>
    <row r="47" spans="1:15" ht="15" customHeight="1">
      <c r="A47" s="252" t="s">
        <v>83</v>
      </c>
      <c r="B47" s="179" t="s">
        <v>118</v>
      </c>
      <c r="C47" s="123" t="s">
        <v>105</v>
      </c>
      <c r="D47" s="102">
        <v>0</v>
      </c>
      <c r="E47" s="103">
        <v>0</v>
      </c>
      <c r="F47" s="105">
        <v>0</v>
      </c>
      <c r="G47" s="106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7">
        <v>0</v>
      </c>
    </row>
    <row r="48" spans="1:15">
      <c r="A48" s="253"/>
      <c r="B48" s="179"/>
      <c r="C48" s="123" t="s">
        <v>47</v>
      </c>
      <c r="D48" s="105">
        <v>0</v>
      </c>
      <c r="E48" s="106">
        <v>0</v>
      </c>
      <c r="F48" s="105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7">
        <v>0</v>
      </c>
    </row>
    <row r="49" spans="1:15">
      <c r="A49" s="254"/>
      <c r="B49" s="180"/>
      <c r="C49" s="124" t="s">
        <v>14</v>
      </c>
      <c r="D49" s="119">
        <f>D47+D48</f>
        <v>0</v>
      </c>
      <c r="E49" s="120">
        <f t="shared" ref="E49:O49" si="13">E47+E48</f>
        <v>0</v>
      </c>
      <c r="F49" s="119">
        <f t="shared" si="13"/>
        <v>0</v>
      </c>
      <c r="G49" s="120">
        <f t="shared" si="13"/>
        <v>0</v>
      </c>
      <c r="H49" s="120">
        <f t="shared" si="13"/>
        <v>0</v>
      </c>
      <c r="I49" s="120">
        <f t="shared" si="13"/>
        <v>0</v>
      </c>
      <c r="J49" s="120">
        <f t="shared" si="13"/>
        <v>0</v>
      </c>
      <c r="K49" s="120">
        <f t="shared" si="13"/>
        <v>0</v>
      </c>
      <c r="L49" s="120">
        <f>L47+L48</f>
        <v>0</v>
      </c>
      <c r="M49" s="120">
        <f t="shared" si="13"/>
        <v>0</v>
      </c>
      <c r="N49" s="120">
        <f t="shared" si="13"/>
        <v>0</v>
      </c>
      <c r="O49" s="121">
        <f t="shared" si="13"/>
        <v>0</v>
      </c>
    </row>
    <row r="50" spans="1:15" ht="15" customHeight="1">
      <c r="A50" s="252" t="s">
        <v>84</v>
      </c>
      <c r="B50" s="181" t="s">
        <v>119</v>
      </c>
      <c r="C50" s="110" t="s">
        <v>105</v>
      </c>
      <c r="D50" s="105">
        <v>0</v>
      </c>
      <c r="E50" s="106">
        <v>0</v>
      </c>
      <c r="F50" s="105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0</v>
      </c>
      <c r="O50" s="107">
        <v>0</v>
      </c>
    </row>
    <row r="51" spans="1:15">
      <c r="A51" s="253"/>
      <c r="B51" s="181"/>
      <c r="C51" s="110" t="s">
        <v>47</v>
      </c>
      <c r="D51" s="105">
        <v>105</v>
      </c>
      <c r="E51" s="106">
        <v>23</v>
      </c>
      <c r="F51" s="105">
        <v>36</v>
      </c>
      <c r="G51" s="106">
        <v>16</v>
      </c>
      <c r="H51" s="106">
        <v>0</v>
      </c>
      <c r="I51" s="106">
        <v>0</v>
      </c>
      <c r="J51" s="106">
        <v>0</v>
      </c>
      <c r="K51" s="106">
        <v>11</v>
      </c>
      <c r="L51" s="106">
        <v>2</v>
      </c>
      <c r="M51" s="106">
        <v>29</v>
      </c>
      <c r="N51" s="106">
        <v>12</v>
      </c>
      <c r="O51" s="107">
        <v>22</v>
      </c>
    </row>
    <row r="52" spans="1:15">
      <c r="A52" s="254"/>
      <c r="B52" s="181"/>
      <c r="C52" s="110" t="s">
        <v>14</v>
      </c>
      <c r="D52" s="125">
        <f>D50+D51</f>
        <v>105</v>
      </c>
      <c r="E52" s="129">
        <f t="shared" ref="E52:O52" si="14">E50+E51</f>
        <v>23</v>
      </c>
      <c r="F52" s="130">
        <f t="shared" si="14"/>
        <v>36</v>
      </c>
      <c r="G52" s="127">
        <f t="shared" si="14"/>
        <v>16</v>
      </c>
      <c r="H52" s="127">
        <f t="shared" si="14"/>
        <v>0</v>
      </c>
      <c r="I52" s="127">
        <f t="shared" si="14"/>
        <v>0</v>
      </c>
      <c r="J52" s="127">
        <f t="shared" si="14"/>
        <v>0</v>
      </c>
      <c r="K52" s="127">
        <f t="shared" si="14"/>
        <v>11</v>
      </c>
      <c r="L52" s="131">
        <f>L50+L51</f>
        <v>2</v>
      </c>
      <c r="M52" s="131">
        <f t="shared" si="14"/>
        <v>29</v>
      </c>
      <c r="N52" s="131">
        <f t="shared" si="14"/>
        <v>12</v>
      </c>
      <c r="O52" s="132">
        <f t="shared" si="14"/>
        <v>22</v>
      </c>
    </row>
    <row r="53" spans="1:15" ht="15" customHeight="1">
      <c r="A53" s="252" t="s">
        <v>85</v>
      </c>
      <c r="B53" s="182" t="s">
        <v>120</v>
      </c>
      <c r="C53" s="123" t="s">
        <v>105</v>
      </c>
      <c r="D53" s="105">
        <v>0</v>
      </c>
      <c r="E53" s="106">
        <v>0</v>
      </c>
      <c r="F53" s="105">
        <v>0</v>
      </c>
      <c r="G53" s="106">
        <v>0</v>
      </c>
      <c r="H53" s="106">
        <v>0</v>
      </c>
      <c r="I53" s="106">
        <v>0</v>
      </c>
      <c r="J53" s="106">
        <v>0</v>
      </c>
      <c r="K53" s="106">
        <v>0</v>
      </c>
      <c r="L53" s="106">
        <v>0</v>
      </c>
      <c r="M53" s="106">
        <v>0</v>
      </c>
      <c r="N53" s="106">
        <v>0</v>
      </c>
      <c r="O53" s="107">
        <v>0</v>
      </c>
    </row>
    <row r="54" spans="1:15">
      <c r="A54" s="253"/>
      <c r="B54" s="182"/>
      <c r="C54" s="123" t="s">
        <v>47</v>
      </c>
      <c r="D54" s="105">
        <v>4</v>
      </c>
      <c r="E54" s="106">
        <v>5</v>
      </c>
      <c r="F54" s="105">
        <v>1</v>
      </c>
      <c r="G54" s="106">
        <v>4</v>
      </c>
      <c r="H54" s="106">
        <v>0</v>
      </c>
      <c r="I54" s="106">
        <v>0</v>
      </c>
      <c r="J54" s="106">
        <v>0</v>
      </c>
      <c r="K54" s="106">
        <v>0</v>
      </c>
      <c r="L54" s="106">
        <v>0</v>
      </c>
      <c r="M54" s="106">
        <v>0</v>
      </c>
      <c r="N54" s="106">
        <v>0</v>
      </c>
      <c r="O54" s="107">
        <v>4</v>
      </c>
    </row>
    <row r="55" spans="1:15" ht="15.75" thickBot="1">
      <c r="A55" s="255"/>
      <c r="B55" s="183"/>
      <c r="C55" s="124" t="s">
        <v>14</v>
      </c>
      <c r="D55" s="119">
        <f>D53+D54</f>
        <v>4</v>
      </c>
      <c r="E55" s="120">
        <f t="shared" ref="E55:O55" si="15">E53+E54</f>
        <v>5</v>
      </c>
      <c r="F55" s="119">
        <f t="shared" si="15"/>
        <v>1</v>
      </c>
      <c r="G55" s="120">
        <f t="shared" si="15"/>
        <v>4</v>
      </c>
      <c r="H55" s="120">
        <f t="shared" si="15"/>
        <v>0</v>
      </c>
      <c r="I55" s="120">
        <f t="shared" si="15"/>
        <v>0</v>
      </c>
      <c r="J55" s="120">
        <f t="shared" si="15"/>
        <v>0</v>
      </c>
      <c r="K55" s="120">
        <f t="shared" si="15"/>
        <v>0</v>
      </c>
      <c r="L55" s="120">
        <f>L53+L54</f>
        <v>0</v>
      </c>
      <c r="M55" s="120">
        <f t="shared" si="15"/>
        <v>0</v>
      </c>
      <c r="N55" s="120">
        <f t="shared" si="15"/>
        <v>0</v>
      </c>
      <c r="O55" s="121">
        <f t="shared" si="15"/>
        <v>4</v>
      </c>
    </row>
    <row r="56" spans="1:15" ht="15" customHeight="1">
      <c r="A56" s="246" t="s">
        <v>184</v>
      </c>
      <c r="B56" s="247"/>
      <c r="C56" s="133" t="s">
        <v>105</v>
      </c>
      <c r="D56" s="134">
        <f t="shared" ref="D56:M57" si="16">D8+D11+D14+D17+D20+D23+D26+D29+D32+D35+D38+D41+D44+D47+D50+D53</f>
        <v>0</v>
      </c>
      <c r="E56" s="135">
        <f t="shared" si="16"/>
        <v>0</v>
      </c>
      <c r="F56" s="134">
        <f t="shared" si="16"/>
        <v>0</v>
      </c>
      <c r="G56" s="136">
        <f t="shared" si="16"/>
        <v>0</v>
      </c>
      <c r="H56" s="136">
        <f t="shared" si="16"/>
        <v>0</v>
      </c>
      <c r="I56" s="136">
        <f t="shared" si="16"/>
        <v>0</v>
      </c>
      <c r="J56" s="136">
        <f t="shared" si="16"/>
        <v>0</v>
      </c>
      <c r="K56" s="136">
        <f t="shared" si="16"/>
        <v>0</v>
      </c>
      <c r="L56" s="136">
        <f>L8+L11+L14+L17+L20+L23+L26+L29+L32+L35+L38+L41+L44+L47+L50+L53</f>
        <v>0</v>
      </c>
      <c r="M56" s="136">
        <f t="shared" si="16"/>
        <v>0</v>
      </c>
      <c r="N56" s="136">
        <f>N8+N11+N14+N17+N20+N23+N26+N29+N32+N35+N38+N41+N44+N47+N50+N53</f>
        <v>0</v>
      </c>
      <c r="O56" s="135">
        <f>O8+O11+O14+O17+O20+O23+O26+O29+O32+O35+O38+O41+O44+O47+O50+O53</f>
        <v>0</v>
      </c>
    </row>
    <row r="57" spans="1:15">
      <c r="A57" s="248"/>
      <c r="B57" s="249"/>
      <c r="C57" s="137" t="s">
        <v>47</v>
      </c>
      <c r="D57" s="138">
        <f t="shared" si="16"/>
        <v>6422</v>
      </c>
      <c r="E57" s="139">
        <f t="shared" si="16"/>
        <v>86</v>
      </c>
      <c r="F57" s="138">
        <f t="shared" si="16"/>
        <v>3636</v>
      </c>
      <c r="G57" s="140">
        <f t="shared" si="16"/>
        <v>1356</v>
      </c>
      <c r="H57" s="140">
        <f t="shared" si="16"/>
        <v>360</v>
      </c>
      <c r="I57" s="140">
        <f t="shared" si="16"/>
        <v>27</v>
      </c>
      <c r="J57" s="140">
        <f t="shared" si="16"/>
        <v>3</v>
      </c>
      <c r="K57" s="140">
        <f t="shared" si="16"/>
        <v>31</v>
      </c>
      <c r="L57" s="140">
        <f>L9+L12+L15+L18+L21+L24+L27+L30+L33+L36+L39+L42+L45+L48+L51+L54</f>
        <v>71</v>
      </c>
      <c r="M57" s="140">
        <f t="shared" si="16"/>
        <v>89</v>
      </c>
      <c r="N57" s="140">
        <f>N9+N12+N15+N18+N21+N24+N27+N30+N33+N36+N39+N42+N45+N48+N51+N54</f>
        <v>41</v>
      </c>
      <c r="O57" s="139">
        <f>O9+O12+O15+O18+O21+O24+O27+O30+O33+O36+O39+O42+O45+O48+O51+O54</f>
        <v>894</v>
      </c>
    </row>
    <row r="58" spans="1:15" ht="15.75" thickBot="1">
      <c r="A58" s="250"/>
      <c r="B58" s="251"/>
      <c r="C58" s="141" t="s">
        <v>14</v>
      </c>
      <c r="D58" s="142">
        <f>D56+D57</f>
        <v>6422</v>
      </c>
      <c r="E58" s="143">
        <f t="shared" ref="E58:O58" si="17">E56+E57</f>
        <v>86</v>
      </c>
      <c r="F58" s="142">
        <f t="shared" si="17"/>
        <v>3636</v>
      </c>
      <c r="G58" s="144">
        <f t="shared" si="17"/>
        <v>1356</v>
      </c>
      <c r="H58" s="144">
        <f t="shared" si="17"/>
        <v>360</v>
      </c>
      <c r="I58" s="144">
        <f t="shared" si="17"/>
        <v>27</v>
      </c>
      <c r="J58" s="144">
        <f t="shared" si="17"/>
        <v>3</v>
      </c>
      <c r="K58" s="144">
        <f t="shared" si="17"/>
        <v>31</v>
      </c>
      <c r="L58" s="144">
        <f>L56+L57</f>
        <v>71</v>
      </c>
      <c r="M58" s="144">
        <f t="shared" si="17"/>
        <v>89</v>
      </c>
      <c r="N58" s="144">
        <f t="shared" si="17"/>
        <v>41</v>
      </c>
      <c r="O58" s="143">
        <f t="shared" si="17"/>
        <v>894</v>
      </c>
    </row>
  </sheetData>
  <protectedRanges>
    <protectedRange sqref="D14:O15" name="Zakres2_2"/>
    <protectedRange sqref="D35:O36 D32:O33" name="Zakres4_2"/>
    <protectedRange sqref="D50:O51" name="Zakres5_2"/>
    <protectedRange sqref="H3 H1 C2" name="Zakres6_2"/>
  </protectedRanges>
  <mergeCells count="41">
    <mergeCell ref="F4:O4"/>
    <mergeCell ref="D6:E6"/>
    <mergeCell ref="F6:O6"/>
    <mergeCell ref="A8:A10"/>
    <mergeCell ref="B8:B10"/>
    <mergeCell ref="A4:A6"/>
    <mergeCell ref="B4:B6"/>
    <mergeCell ref="C4:C6"/>
    <mergeCell ref="D4:D5"/>
    <mergeCell ref="E4:E5"/>
    <mergeCell ref="A11:A13"/>
    <mergeCell ref="B11:B13"/>
    <mergeCell ref="A14:A16"/>
    <mergeCell ref="B14:B16"/>
    <mergeCell ref="A17:A19"/>
    <mergeCell ref="B17:B19"/>
    <mergeCell ref="A20:A22"/>
    <mergeCell ref="B20:B22"/>
    <mergeCell ref="A23:A25"/>
    <mergeCell ref="B23:B25"/>
    <mergeCell ref="A26:A28"/>
    <mergeCell ref="B26:B28"/>
    <mergeCell ref="A29:A31"/>
    <mergeCell ref="B29:B31"/>
    <mergeCell ref="A32:A34"/>
    <mergeCell ref="B32:B34"/>
    <mergeCell ref="A35:A37"/>
    <mergeCell ref="B35:B37"/>
    <mergeCell ref="A38:A40"/>
    <mergeCell ref="B38:B40"/>
    <mergeCell ref="A41:A43"/>
    <mergeCell ref="B41:B43"/>
    <mergeCell ref="A53:A55"/>
    <mergeCell ref="B53:B55"/>
    <mergeCell ref="A56:B58"/>
    <mergeCell ref="A44:A46"/>
    <mergeCell ref="B44:B46"/>
    <mergeCell ref="A47:A49"/>
    <mergeCell ref="B47:B49"/>
    <mergeCell ref="A50:A52"/>
    <mergeCell ref="B50:B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07EBA-42B5-47B9-937D-5674DD2742AF}">
  <sheetPr>
    <tabColor theme="8"/>
  </sheetPr>
  <dimension ref="A1:E57"/>
  <sheetViews>
    <sheetView workbookViewId="0"/>
  </sheetViews>
  <sheetFormatPr defaultRowHeight="15"/>
  <cols>
    <col min="1" max="1" width="9" customWidth="1"/>
    <col min="2" max="2" width="43.85546875" customWidth="1"/>
    <col min="3" max="4" width="9.42578125" customWidth="1"/>
    <col min="5" max="5" width="10.85546875" customWidth="1"/>
  </cols>
  <sheetData>
    <row r="1" spans="1:5">
      <c r="A1" s="4" t="s">
        <v>0</v>
      </c>
      <c r="B1" s="4"/>
      <c r="C1" s="4"/>
      <c r="D1" s="4"/>
      <c r="E1" s="4"/>
    </row>
    <row r="2" spans="1:5" ht="15.75" thickBot="1">
      <c r="A2" s="4" t="s">
        <v>1</v>
      </c>
      <c r="B2" s="4"/>
      <c r="C2" s="4"/>
      <c r="D2" s="4"/>
      <c r="E2" s="4"/>
    </row>
    <row r="3" spans="1:5" ht="15" customHeight="1">
      <c r="A3" s="289" t="s">
        <v>167</v>
      </c>
      <c r="B3" s="271" t="s">
        <v>168</v>
      </c>
      <c r="C3" s="291" t="s">
        <v>169</v>
      </c>
      <c r="D3" s="293" t="s">
        <v>185</v>
      </c>
      <c r="E3" s="294"/>
    </row>
    <row r="4" spans="1:5" ht="22.5" customHeight="1">
      <c r="A4" s="290"/>
      <c r="B4" s="221"/>
      <c r="C4" s="292"/>
      <c r="D4" s="152" t="s">
        <v>173</v>
      </c>
      <c r="E4" s="153" t="s">
        <v>182</v>
      </c>
    </row>
    <row r="5" spans="1:5" ht="15.75" thickBot="1">
      <c r="A5" s="290"/>
      <c r="B5" s="272"/>
      <c r="C5" s="292"/>
      <c r="D5" s="295" t="s">
        <v>186</v>
      </c>
      <c r="E5" s="296"/>
    </row>
    <row r="6" spans="1:5" ht="15.75" thickBot="1">
      <c r="A6" s="145">
        <v>1</v>
      </c>
      <c r="B6" s="92">
        <v>2</v>
      </c>
      <c r="C6" s="146" t="s">
        <v>72</v>
      </c>
      <c r="D6" s="146" t="s">
        <v>73</v>
      </c>
      <c r="E6" s="147" t="s">
        <v>74</v>
      </c>
    </row>
    <row r="7" spans="1:5" ht="15" customHeight="1">
      <c r="A7" s="287" t="s">
        <v>70</v>
      </c>
      <c r="B7" s="186" t="s">
        <v>104</v>
      </c>
      <c r="C7" s="154" t="s">
        <v>105</v>
      </c>
      <c r="D7" s="148">
        <v>0</v>
      </c>
      <c r="E7" s="149">
        <v>0</v>
      </c>
    </row>
    <row r="8" spans="1:5">
      <c r="A8" s="288"/>
      <c r="B8" s="179"/>
      <c r="C8" s="155" t="s">
        <v>47</v>
      </c>
      <c r="D8" s="150">
        <v>0</v>
      </c>
      <c r="E8" s="151">
        <v>0</v>
      </c>
    </row>
    <row r="9" spans="1:5">
      <c r="A9" s="288"/>
      <c r="B9" s="180"/>
      <c r="C9" s="155" t="s">
        <v>14</v>
      </c>
      <c r="D9" s="156">
        <f>SUM(D7,D8)</f>
        <v>0</v>
      </c>
      <c r="E9" s="157">
        <f>SUM(E7,E8)</f>
        <v>0</v>
      </c>
    </row>
    <row r="10" spans="1:5" ht="15" customHeight="1">
      <c r="A10" s="280" t="s">
        <v>71</v>
      </c>
      <c r="B10" s="179" t="s">
        <v>106</v>
      </c>
      <c r="C10" s="155" t="s">
        <v>105</v>
      </c>
      <c r="D10" s="150">
        <v>0</v>
      </c>
      <c r="E10" s="151">
        <v>0</v>
      </c>
    </row>
    <row r="11" spans="1:5">
      <c r="A11" s="280"/>
      <c r="B11" s="179"/>
      <c r="C11" s="155" t="s">
        <v>47</v>
      </c>
      <c r="D11" s="150">
        <v>0</v>
      </c>
      <c r="E11" s="151">
        <v>0</v>
      </c>
    </row>
    <row r="12" spans="1:5">
      <c r="A12" s="280"/>
      <c r="B12" s="179"/>
      <c r="C12" s="155" t="s">
        <v>14</v>
      </c>
      <c r="D12" s="156">
        <f>SUM(D10,D11)</f>
        <v>0</v>
      </c>
      <c r="E12" s="157">
        <f>SUM(E10,E11)</f>
        <v>0</v>
      </c>
    </row>
    <row r="13" spans="1:5" ht="15" customHeight="1">
      <c r="A13" s="280">
        <v>3</v>
      </c>
      <c r="B13" s="182" t="s">
        <v>107</v>
      </c>
      <c r="C13" s="155" t="s">
        <v>105</v>
      </c>
      <c r="D13" s="150">
        <v>0</v>
      </c>
      <c r="E13" s="151">
        <v>0</v>
      </c>
    </row>
    <row r="14" spans="1:5">
      <c r="A14" s="280"/>
      <c r="B14" s="182"/>
      <c r="C14" s="155" t="s">
        <v>47</v>
      </c>
      <c r="D14" s="150">
        <v>0</v>
      </c>
      <c r="E14" s="151">
        <v>0</v>
      </c>
    </row>
    <row r="15" spans="1:5">
      <c r="A15" s="280"/>
      <c r="B15" s="182"/>
      <c r="C15" s="155" t="s">
        <v>14</v>
      </c>
      <c r="D15" s="156">
        <f>D13+D14</f>
        <v>0</v>
      </c>
      <c r="E15" s="157">
        <f>E13+E14</f>
        <v>0</v>
      </c>
    </row>
    <row r="16" spans="1:5" ht="15" customHeight="1">
      <c r="A16" s="280" t="s">
        <v>73</v>
      </c>
      <c r="B16" s="186" t="s">
        <v>108</v>
      </c>
      <c r="C16" s="155" t="s">
        <v>105</v>
      </c>
      <c r="D16" s="150">
        <v>0</v>
      </c>
      <c r="E16" s="151">
        <v>0</v>
      </c>
    </row>
    <row r="17" spans="1:5">
      <c r="A17" s="280"/>
      <c r="B17" s="179"/>
      <c r="C17" s="155" t="s">
        <v>47</v>
      </c>
      <c r="D17" s="150">
        <v>2</v>
      </c>
      <c r="E17" s="151">
        <v>2</v>
      </c>
    </row>
    <row r="18" spans="1:5">
      <c r="A18" s="280"/>
      <c r="B18" s="180"/>
      <c r="C18" s="155" t="s">
        <v>14</v>
      </c>
      <c r="D18" s="156">
        <f>D16+D17</f>
        <v>2</v>
      </c>
      <c r="E18" s="157">
        <f>E16+E17</f>
        <v>2</v>
      </c>
    </row>
    <row r="19" spans="1:5" ht="15" customHeight="1">
      <c r="A19" s="280" t="s">
        <v>74</v>
      </c>
      <c r="B19" s="179" t="s">
        <v>109</v>
      </c>
      <c r="C19" s="158" t="s">
        <v>105</v>
      </c>
      <c r="D19" s="150">
        <v>0</v>
      </c>
      <c r="E19" s="151">
        <v>0</v>
      </c>
    </row>
    <row r="20" spans="1:5">
      <c r="A20" s="280"/>
      <c r="B20" s="179"/>
      <c r="C20" s="158" t="s">
        <v>47</v>
      </c>
      <c r="D20" s="150">
        <v>0</v>
      </c>
      <c r="E20" s="151">
        <v>0</v>
      </c>
    </row>
    <row r="21" spans="1:5">
      <c r="A21" s="280"/>
      <c r="B21" s="180"/>
      <c r="C21" s="158" t="s">
        <v>14</v>
      </c>
      <c r="D21" s="156">
        <f>D19+D20</f>
        <v>0</v>
      </c>
      <c r="E21" s="157">
        <f>E19+E20</f>
        <v>0</v>
      </c>
    </row>
    <row r="22" spans="1:5" ht="15" customHeight="1">
      <c r="A22" s="280" t="s">
        <v>75</v>
      </c>
      <c r="B22" s="179" t="s">
        <v>110</v>
      </c>
      <c r="C22" s="158" t="s">
        <v>105</v>
      </c>
      <c r="D22" s="150">
        <v>0</v>
      </c>
      <c r="E22" s="151">
        <v>0</v>
      </c>
    </row>
    <row r="23" spans="1:5">
      <c r="A23" s="280"/>
      <c r="B23" s="179"/>
      <c r="C23" s="158" t="s">
        <v>47</v>
      </c>
      <c r="D23" s="150">
        <v>0</v>
      </c>
      <c r="E23" s="151">
        <v>0</v>
      </c>
    </row>
    <row r="24" spans="1:5">
      <c r="A24" s="280"/>
      <c r="B24" s="180"/>
      <c r="C24" s="158" t="s">
        <v>14</v>
      </c>
      <c r="D24" s="156">
        <f>D22+D23</f>
        <v>0</v>
      </c>
      <c r="E24" s="157">
        <f>E22+E23</f>
        <v>0</v>
      </c>
    </row>
    <row r="25" spans="1:5">
      <c r="A25" s="280" t="s">
        <v>76</v>
      </c>
      <c r="B25" s="179" t="s">
        <v>111</v>
      </c>
      <c r="C25" s="158" t="s">
        <v>105</v>
      </c>
      <c r="D25" s="150">
        <v>0</v>
      </c>
      <c r="E25" s="151">
        <v>0</v>
      </c>
    </row>
    <row r="26" spans="1:5">
      <c r="A26" s="280"/>
      <c r="B26" s="179"/>
      <c r="C26" s="158" t="s">
        <v>47</v>
      </c>
      <c r="D26" s="150">
        <v>1303</v>
      </c>
      <c r="E26" s="151">
        <v>185</v>
      </c>
    </row>
    <row r="27" spans="1:5">
      <c r="A27" s="280"/>
      <c r="B27" s="180"/>
      <c r="C27" s="158" t="s">
        <v>14</v>
      </c>
      <c r="D27" s="156">
        <f>D25+D26</f>
        <v>1303</v>
      </c>
      <c r="E27" s="157">
        <f>E25+E26</f>
        <v>185</v>
      </c>
    </row>
    <row r="28" spans="1:5">
      <c r="A28" s="280" t="s">
        <v>77</v>
      </c>
      <c r="B28" s="179" t="s">
        <v>112</v>
      </c>
      <c r="C28" s="158" t="s">
        <v>105</v>
      </c>
      <c r="D28" s="150">
        <v>0</v>
      </c>
      <c r="E28" s="151">
        <v>0</v>
      </c>
    </row>
    <row r="29" spans="1:5">
      <c r="A29" s="280"/>
      <c r="B29" s="179"/>
      <c r="C29" s="158" t="s">
        <v>47</v>
      </c>
      <c r="D29" s="150">
        <v>0</v>
      </c>
      <c r="E29" s="151">
        <v>1</v>
      </c>
    </row>
    <row r="30" spans="1:5">
      <c r="A30" s="280"/>
      <c r="B30" s="179"/>
      <c r="C30" s="158" t="s">
        <v>14</v>
      </c>
      <c r="D30" s="156">
        <f>D28+D29</f>
        <v>0</v>
      </c>
      <c r="E30" s="157">
        <f>E28+E29</f>
        <v>1</v>
      </c>
    </row>
    <row r="31" spans="1:5">
      <c r="A31" s="280">
        <v>9</v>
      </c>
      <c r="B31" s="182" t="s">
        <v>113</v>
      </c>
      <c r="C31" s="158" t="s">
        <v>105</v>
      </c>
      <c r="D31" s="150">
        <v>0</v>
      </c>
      <c r="E31" s="151">
        <v>0</v>
      </c>
    </row>
    <row r="32" spans="1:5">
      <c r="A32" s="280"/>
      <c r="B32" s="182"/>
      <c r="C32" s="158" t="s">
        <v>47</v>
      </c>
      <c r="D32" s="150">
        <v>0</v>
      </c>
      <c r="E32" s="151">
        <v>0</v>
      </c>
    </row>
    <row r="33" spans="1:5">
      <c r="A33" s="280"/>
      <c r="B33" s="182"/>
      <c r="C33" s="158" t="s">
        <v>14</v>
      </c>
      <c r="D33" s="156">
        <f>D31+D32</f>
        <v>0</v>
      </c>
      <c r="E33" s="157">
        <f>E31+E32</f>
        <v>0</v>
      </c>
    </row>
    <row r="34" spans="1:5">
      <c r="A34" s="280">
        <v>10</v>
      </c>
      <c r="B34" s="185" t="s">
        <v>114</v>
      </c>
      <c r="C34" s="158" t="s">
        <v>105</v>
      </c>
      <c r="D34" s="150">
        <v>0</v>
      </c>
      <c r="E34" s="151">
        <v>0</v>
      </c>
    </row>
    <row r="35" spans="1:5">
      <c r="A35" s="280"/>
      <c r="B35" s="182"/>
      <c r="C35" s="158" t="s">
        <v>47</v>
      </c>
      <c r="D35" s="150">
        <v>0</v>
      </c>
      <c r="E35" s="151">
        <v>0</v>
      </c>
    </row>
    <row r="36" spans="1:5">
      <c r="A36" s="280"/>
      <c r="B36" s="183"/>
      <c r="C36" s="158" t="s">
        <v>14</v>
      </c>
      <c r="D36" s="156">
        <f>D34+D35</f>
        <v>0</v>
      </c>
      <c r="E36" s="157">
        <f>E34+E35</f>
        <v>0</v>
      </c>
    </row>
    <row r="37" spans="1:5" ht="15" customHeight="1">
      <c r="A37" s="280" t="s">
        <v>80</v>
      </c>
      <c r="B37" s="179" t="s">
        <v>115</v>
      </c>
      <c r="C37" s="158" t="s">
        <v>105</v>
      </c>
      <c r="D37" s="150">
        <v>0</v>
      </c>
      <c r="E37" s="151">
        <v>0</v>
      </c>
    </row>
    <row r="38" spans="1:5">
      <c r="A38" s="280"/>
      <c r="B38" s="179"/>
      <c r="C38" s="158" t="s">
        <v>47</v>
      </c>
      <c r="D38" s="150">
        <v>0</v>
      </c>
      <c r="E38" s="151">
        <v>0</v>
      </c>
    </row>
    <row r="39" spans="1:5">
      <c r="A39" s="280"/>
      <c r="B39" s="180"/>
      <c r="C39" s="158" t="s">
        <v>14</v>
      </c>
      <c r="D39" s="156">
        <f>D37+D38</f>
        <v>0</v>
      </c>
      <c r="E39" s="157">
        <f>E37+E38</f>
        <v>0</v>
      </c>
    </row>
    <row r="40" spans="1:5" ht="15" customHeight="1">
      <c r="A40" s="280" t="s">
        <v>81</v>
      </c>
      <c r="B40" s="179" t="s">
        <v>116</v>
      </c>
      <c r="C40" s="158" t="s">
        <v>105</v>
      </c>
      <c r="D40" s="150">
        <v>0</v>
      </c>
      <c r="E40" s="151">
        <v>0</v>
      </c>
    </row>
    <row r="41" spans="1:5">
      <c r="A41" s="280"/>
      <c r="B41" s="179"/>
      <c r="C41" s="158" t="s">
        <v>47</v>
      </c>
      <c r="D41" s="150">
        <v>0</v>
      </c>
      <c r="E41" s="151">
        <v>0</v>
      </c>
    </row>
    <row r="42" spans="1:5">
      <c r="A42" s="280"/>
      <c r="B42" s="180"/>
      <c r="C42" s="158" t="s">
        <v>14</v>
      </c>
      <c r="D42" s="156">
        <f>D40+D41</f>
        <v>0</v>
      </c>
      <c r="E42" s="157">
        <f>E40+E41</f>
        <v>0</v>
      </c>
    </row>
    <row r="43" spans="1:5" ht="15" customHeight="1">
      <c r="A43" s="280" t="s">
        <v>82</v>
      </c>
      <c r="B43" s="179" t="s">
        <v>117</v>
      </c>
      <c r="C43" s="158" t="s">
        <v>105</v>
      </c>
      <c r="D43" s="150">
        <v>0</v>
      </c>
      <c r="E43" s="151">
        <v>0</v>
      </c>
    </row>
    <row r="44" spans="1:5">
      <c r="A44" s="280"/>
      <c r="B44" s="179"/>
      <c r="C44" s="158" t="s">
        <v>47</v>
      </c>
      <c r="D44" s="150">
        <v>0</v>
      </c>
      <c r="E44" s="151">
        <v>0</v>
      </c>
    </row>
    <row r="45" spans="1:5">
      <c r="A45" s="280"/>
      <c r="B45" s="180"/>
      <c r="C45" s="158" t="s">
        <v>14</v>
      </c>
      <c r="D45" s="156">
        <f>D43+D44</f>
        <v>0</v>
      </c>
      <c r="E45" s="157">
        <f>E43+E44</f>
        <v>0</v>
      </c>
    </row>
    <row r="46" spans="1:5" ht="15" customHeight="1">
      <c r="A46" s="280" t="s">
        <v>83</v>
      </c>
      <c r="B46" s="179" t="s">
        <v>118</v>
      </c>
      <c r="C46" s="158" t="s">
        <v>105</v>
      </c>
      <c r="D46" s="150">
        <v>0</v>
      </c>
      <c r="E46" s="151">
        <v>0</v>
      </c>
    </row>
    <row r="47" spans="1:5">
      <c r="A47" s="280"/>
      <c r="B47" s="179"/>
      <c r="C47" s="158" t="s">
        <v>47</v>
      </c>
      <c r="D47" s="150">
        <v>0</v>
      </c>
      <c r="E47" s="151">
        <v>0</v>
      </c>
    </row>
    <row r="48" spans="1:5">
      <c r="A48" s="280"/>
      <c r="B48" s="180"/>
      <c r="C48" s="158" t="s">
        <v>14</v>
      </c>
      <c r="D48" s="156">
        <f>D46+D47</f>
        <v>0</v>
      </c>
      <c r="E48" s="157">
        <f>E46+E47</f>
        <v>0</v>
      </c>
    </row>
    <row r="49" spans="1:5">
      <c r="A49" s="280" t="s">
        <v>84</v>
      </c>
      <c r="B49" s="181" t="s">
        <v>119</v>
      </c>
      <c r="C49" s="158" t="s">
        <v>105</v>
      </c>
      <c r="D49" s="150">
        <v>0</v>
      </c>
      <c r="E49" s="151">
        <v>0</v>
      </c>
    </row>
    <row r="50" spans="1:5">
      <c r="A50" s="280"/>
      <c r="B50" s="181"/>
      <c r="C50" s="158" t="s">
        <v>47</v>
      </c>
      <c r="D50" s="150">
        <v>8</v>
      </c>
      <c r="E50" s="151">
        <v>5</v>
      </c>
    </row>
    <row r="51" spans="1:5">
      <c r="A51" s="280"/>
      <c r="B51" s="181"/>
      <c r="C51" s="158" t="s">
        <v>14</v>
      </c>
      <c r="D51" s="156">
        <f>D49+D50</f>
        <v>8</v>
      </c>
      <c r="E51" s="157">
        <f>E49+E50</f>
        <v>5</v>
      </c>
    </row>
    <row r="52" spans="1:5" ht="15" customHeight="1">
      <c r="A52" s="280" t="s">
        <v>85</v>
      </c>
      <c r="B52" s="182" t="s">
        <v>120</v>
      </c>
      <c r="C52" s="158" t="s">
        <v>105</v>
      </c>
      <c r="D52" s="150">
        <v>0</v>
      </c>
      <c r="E52" s="151">
        <v>0</v>
      </c>
    </row>
    <row r="53" spans="1:5">
      <c r="A53" s="280"/>
      <c r="B53" s="182"/>
      <c r="C53" s="158" t="s">
        <v>47</v>
      </c>
      <c r="D53" s="150">
        <v>0</v>
      </c>
      <c r="E53" s="151">
        <v>0</v>
      </c>
    </row>
    <row r="54" spans="1:5">
      <c r="A54" s="280"/>
      <c r="B54" s="183"/>
      <c r="C54" s="158" t="s">
        <v>14</v>
      </c>
      <c r="D54" s="156">
        <f>D52+D53</f>
        <v>0</v>
      </c>
      <c r="E54" s="157">
        <f>E52+E53</f>
        <v>0</v>
      </c>
    </row>
    <row r="55" spans="1:5" ht="15" customHeight="1">
      <c r="A55" s="281" t="s">
        <v>187</v>
      </c>
      <c r="B55" s="282"/>
      <c r="C55" s="159" t="s">
        <v>105</v>
      </c>
      <c r="D55" s="160">
        <f>D7+D10+D13+D16+D19+D22+D25+D28+D31+D34+D37+D40+D43+D46+D49+D52</f>
        <v>0</v>
      </c>
      <c r="E55" s="161">
        <f>E7+E10+E13+E16+E19+E22+E25+E28+E31+E34+E37+E40+E43+E46+E49+E52</f>
        <v>0</v>
      </c>
    </row>
    <row r="56" spans="1:5">
      <c r="A56" s="283"/>
      <c r="B56" s="284"/>
      <c r="C56" s="159" t="s">
        <v>47</v>
      </c>
      <c r="D56" s="160">
        <f>D8+D11+D14+D17+D20+D23+D26+D29+D32+D35+D38+D41+D44+D47+D50+D53</f>
        <v>1313</v>
      </c>
      <c r="E56" s="161">
        <f>E8+E11+E14+E17+E20+E23+E26+E29+E32+E35+E38+E41+E44+E47+E50+E53</f>
        <v>193</v>
      </c>
    </row>
    <row r="57" spans="1:5" ht="15.75" thickBot="1">
      <c r="A57" s="285"/>
      <c r="B57" s="286"/>
      <c r="C57" s="162" t="s">
        <v>14</v>
      </c>
      <c r="D57" s="163">
        <f>D55+D56</f>
        <v>1313</v>
      </c>
      <c r="E57" s="164">
        <f>E55+E56</f>
        <v>193</v>
      </c>
    </row>
  </sheetData>
  <protectedRanges>
    <protectedRange sqref="D49:E50" name="Zakres4_2"/>
    <protectedRange sqref="D31:E32 D34:E35" name="Zakres3_2"/>
    <protectedRange sqref="D13:E14" name="Zakres1_2"/>
  </protectedRanges>
  <mergeCells count="38">
    <mergeCell ref="A3:A5"/>
    <mergeCell ref="B3:B5"/>
    <mergeCell ref="C3:C5"/>
    <mergeCell ref="D3:E3"/>
    <mergeCell ref="D5:E5"/>
    <mergeCell ref="A7:A9"/>
    <mergeCell ref="B7:B9"/>
    <mergeCell ref="A10:A12"/>
    <mergeCell ref="B10:B12"/>
    <mergeCell ref="A13:A15"/>
    <mergeCell ref="B13:B15"/>
    <mergeCell ref="A16:A18"/>
    <mergeCell ref="B16:B18"/>
    <mergeCell ref="A19:A21"/>
    <mergeCell ref="B19:B21"/>
    <mergeCell ref="A22:A24"/>
    <mergeCell ref="B22:B24"/>
    <mergeCell ref="A25:A27"/>
    <mergeCell ref="B25:B27"/>
    <mergeCell ref="A28:A30"/>
    <mergeCell ref="B28:B30"/>
    <mergeCell ref="A31:A33"/>
    <mergeCell ref="B31:B33"/>
    <mergeCell ref="A34:A36"/>
    <mergeCell ref="B34:B36"/>
    <mergeCell ref="A37:A39"/>
    <mergeCell ref="B37:B39"/>
    <mergeCell ref="A40:A42"/>
    <mergeCell ref="B40:B42"/>
    <mergeCell ref="A52:A54"/>
    <mergeCell ref="B52:B54"/>
    <mergeCell ref="A55:B57"/>
    <mergeCell ref="A43:A45"/>
    <mergeCell ref="B43:B45"/>
    <mergeCell ref="A46:A48"/>
    <mergeCell ref="B46:B48"/>
    <mergeCell ref="A49:A51"/>
    <mergeCell ref="B49:B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GRUNTY</vt:lpstr>
      <vt:lpstr>UŻYTKI</vt:lpstr>
      <vt:lpstr>BUDYNKI</vt:lpstr>
      <vt:lpstr>LOKALE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Pałejko</dc:creator>
  <cp:lastModifiedBy>Piotr Pałejko</cp:lastModifiedBy>
  <dcterms:created xsi:type="dcterms:W3CDTF">2023-03-02T11:52:09Z</dcterms:created>
  <dcterms:modified xsi:type="dcterms:W3CDTF">2023-03-02T12:20:19Z</dcterms:modified>
</cp:coreProperties>
</file>